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<sst xmlns="http://schemas.openxmlformats.org/spreadsheetml/2006/main" count="1003" uniqueCount="537">
  <si>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</si>
  <si>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</si>
  <si>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</si>
  <si>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</si>
  <si>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</si>
  <si>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</si>
  <si>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</si>
  <si>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</si>
  <si>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</si>
  <si>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</si>
  <si>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</si>
  <si>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</si>
  <si>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</si>
  <si>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</si>
  <si>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</si>
  <si>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</si>
  <si>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</si>
  <si>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</si>
  <si>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</si>
  <si>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</si>
  <si>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</si>
  <si>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</si>
  <si>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</si>
  <si>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</si>
  <si>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</si>
  <si>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</si>
  <si>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</si>
  <si>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</si>
  <si>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</si>
  <si>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</si>
  <si>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</si>
  <si>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</si>
  <si>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</si>
  <si>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</si>
  <si>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</si>
  <si>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</si>
  <si>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</si>
  <si>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</si>
  <si>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</si>
  <si>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</si>
  <si>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</si>
  <si>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</si>
  <si>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</si>
  <si>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</si>
  <si>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</si>
  <si>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</si>
  <si>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</si>
  <si>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</si>
  <si>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</si>
  <si>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</si>
  <si>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</si>
  <si>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</si>
  <si>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</si>
  <si>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</si>
  <si>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</si>
  <si>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</si>
  <si>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</si>
  <si>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</si>
  <si>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</si>
  <si>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</si>
  <si>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</si>
  <si>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</si>
  <si>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</si>
  <si>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</si>
  <si>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</si>
  <si>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</si>
  <si>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</si>
  <si>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</si>
  <si>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</si>
  <si>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</si>
  <si>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</si>
  <si>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</si>
  <si>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</si>
  <si>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</si>
  <si>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</si>
  <si>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</si>
  <si>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</si>
  <si>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</si>
  <si>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</si>
  <si>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</si>
  <si>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</si>
  <si>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</si>
  <si>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</si>
  <si>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</si>
  <si>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</si>
  <si>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</si>
  <si>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</si>
  <si>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</si>
  <si>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</si>
  <si>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</si>
  <si>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</si>
  <si>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</si>
  <si>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</si>
  <si>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</si>
  <si>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</si>
  <si>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</si>
  <si>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</si>
  <si>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</si>
  <si>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</si>
  <si>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</si>
  <si>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</si>
  <si>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</si>
  <si>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</si>
  <si>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</si>
  <si>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</si>
  <si>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</si>
  <si>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</si>
  <si>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</si>
  <si>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</si>
  <si>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</si>
  <si>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</si>
  <si>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</si>
  <si>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</si>
  <si>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</si>
  <si>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</si>
  <si>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</si>
  <si>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</si>
  <si>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</si>
  <si>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</si>
  <si>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</si>
  <si>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</si>
  <si>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</si>
  <si>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</si>
  <si>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</si>
  <si>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</si>
  <si>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</si>
  <si>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</si>
  <si>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</si>
  <si>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</si>
  <si>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</si>
  <si>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</si>
  <si>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</si>
  <si>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</si>
  <si>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</si>
  <si>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</si>
  <si>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</si>
  <si>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</si>
  <si>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</si>
  <si>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</si>
  <si>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</si>
  <si>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</si>
  <si>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</si>
  <si>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</si>
  <si>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</si>
  <si>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</si>
  <si>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</si>
  <si>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</si>
  <si>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</si>
  <si>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</si>
  <si>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</si>
  <si>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</si>
  <si>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</si>
  <si>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</si>
  <si>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</si>
  <si>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</si>
  <si>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</si>
  <si>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</si>
  <si>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</si>
  <si>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</si>
  <si>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</si>
  <si>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</si>
  <si>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</si>
  <si>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</si>
  <si>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</si>
  <si>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</si>
  <si>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</si>
  <si>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</si>
  <si>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</si>
  <si>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</si>
  <si>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</si>
  <si>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</si>
  <si>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</si>
  <si>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</si>
  <si>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</si>
  <si>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</si>
  <si>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</si>
  <si>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</si>
  <si>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</si>
  <si>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</si>
  <si>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</si>
  <si>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</si>
  <si>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</si>
  <si>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</si>
  <si>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</si>
  <si>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</si>
  <si>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</si>
  <si>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</si>
  <si>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</si>
  <si>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</si>
  <si>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</si>
  <si>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</si>
  <si>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</si>
  <si>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</si>
  <si>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</si>
  <si>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熊本県和水町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</si>
  <si>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</si>
  <si>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</si>
  <si>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</si>
  <si>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</si>
  <si>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</si>
  <si>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</si>
  <si>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</si>
  <si>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</si>
  <si>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</si>
  <si>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</si>
  <si>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</si>
  <si>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</si>
  <si>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</si>
  <si>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</si>
  <si>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</si>
  <si>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</si>
  <si>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</si>
  <si>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</si>
  <si>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</si>
  <si>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</si>
  <si>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</si>
  <si>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</si>
  <si>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</si>
  <si>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</si>
  <si>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</si>
  <si>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</si>
  <si>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</si>
  <si>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</si>
  <si>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</si>
  <si>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</si>
  <si>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</si>
  <si>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</si>
  <si>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</si>
  <si>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</si>
  <si>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</si>
  <si>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</si>
  <si>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</si>
  <si>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</si>
  <si>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</si>
  <si>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</si>
  <si>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</si>
  <si>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</si>
  <si>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</si>
  <si>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</si>
  <si>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</si>
  <si>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</si>
  <si>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</si>
  <si>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</si>
  <si>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</si>
  <si>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</si>
  <si>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</si>
  <si>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</si>
  <si>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</si>
  <si>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</si>
  <si>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</si>
  <si>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</si>
  <si>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</si>
  <si>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</si>
  <si>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</si>
  <si>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</si>
  <si>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</si>
  <si>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</si>
  <si>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</si>
  <si>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</si>
  <si>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</si>
  <si>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</si>
  <si>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</si>
  <si>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</si>
  <si>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</si>
  <si>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</si>
  <si>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</si>
  <si>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</si>
  <si>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</si>
  <si>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</si>
  <si>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</si>
  <si>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</si>
  <si>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</si>
  <si>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</si>
  <si>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</si>
  <si>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</si>
  <si>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</si>
  <si>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</si>
  <si>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</si>
  <si>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</si>
  <si>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</si>
  <si>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</si>
  <si>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</si>
  <si>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</si>
  <si>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</si>
  <si>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</si>
  <si>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</si>
  <si>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</si>
  <si>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</si>
  <si>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</si>
  <si>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</si>
  <si>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</si>
  <si>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</si>
  <si>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</si>
  <si>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</si>
  <si>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</si>
  <si>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</si>
  <si>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</si>
  <si>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</si>
  <si>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</si>
  <si>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</si>
  <si>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</si>
  <si>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</si>
  <si>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</si>
  <si>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</si>
  <si>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</si>
  <si>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</si>
  <si>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</si>
  <si>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</si>
  <si>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</si>
  <si>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</si>
  <si>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</si>
  <si>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</si>
  <si>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</si>
  <si>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</si>
  <si>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</si>
  <si>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</si>
  <si>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</si>
  <si>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</si>
  <si>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</si>
  <si>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</si>
  <si>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</si>
  <si>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</si>
  <si>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</si>
  <si>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</si>
  <si>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</si>
  <si>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</si>
  <si>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</si>
  <si>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</si>
  <si>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</si>
  <si>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</si>
  <si>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</si>
  <si>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</si>
  <si>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</si>
  <si>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</si>
  <si>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</si>
  <si>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</si>
  <si>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</si>
  <si>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</si>
  <si>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</si>
  <si>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</si>
  <si>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</si>
  <si>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</si>
  <si>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</si>
  <si>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</si>
  <si>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</si>
  <si>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熊本県和水町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</si>
  <si>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</si>
  <si>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</si>
  <si>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</si>
  <si>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</si>
  <si>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</si>
  <si>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</si>
  <si>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</si>
  <si>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</si>
  <si>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</si>
  <si>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</si>
  <si>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</si>
  <si>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</si>
  <si>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</si>
  <si>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</si>
  <si>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</si>
  <si>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</si>
  <si>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</si>
  <si>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</si>
  <si>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</si>
  <si>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</si>
  <si>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</si>
  <si>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</si>
  <si>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</si>
  <si>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</si>
  <si>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</si>
  <si>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</si>
  <si>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</si>
  <si>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</si>
  <si>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</si>
  <si>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</si>
  <si>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</si>
  <si>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</si>
  <si>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</si>
  <si>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</si>
  <si>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</si>
  <si>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</si>
  <si>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特別養護老人ホーム事業会計</t>
    <phoneticPr fontId="5"/>
  </si>
  <si>
    <t>病院事業会計</t>
    <phoneticPr fontId="5"/>
  </si>
  <si>
    <t>法適用企業</t>
    <phoneticPr fontId="5"/>
  </si>
  <si>
    <t>簡易水道事業会計</t>
    <phoneticPr fontId="5"/>
  </si>
  <si>
    <t>法非適用企業</t>
    <phoneticPr fontId="5"/>
  </si>
  <si>
    <t>下水道事業会計</t>
    <phoneticPr fontId="5"/>
  </si>
  <si>
    <t>特定地域生活排水処理事業会計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</si>
  <si>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</si>
  <si>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</si>
  <si>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</si>
  <si>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</si>
  <si>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</si>
  <si>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</si>
  <si>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</si>
  <si>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</si>
  <si>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</si>
  <si>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</si>
  <si>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</si>
  <si>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</si>
  <si>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</si>
  <si>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</si>
  <si>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</si>
  <si>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</si>
  <si>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</si>
  <si>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</si>
  <si>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</si>
  <si>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</si>
  <si>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</si>
  <si>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</si>
  <si>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</si>
  <si>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</si>
  <si>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</si>
  <si>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</si>
  <si>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</si>
  <si>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</si>
  <si>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</si>
  <si>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</si>
  <si>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</si>
  <si>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</si>
  <si>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</si>
  <si>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</si>
  <si>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</si>
  <si>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</si>
  <si>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</si>
  <si>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</si>
  <si>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</si>
  <si>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</si>
  <si>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</si>
  <si>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</si>
  <si>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</si>
  <si>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</si>
  <si>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</si>
  <si>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</si>
  <si>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</si>
  <si>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</si>
  <si>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</si>
  <si>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</si>
  <si>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</si>
  <si>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</si>
  <si>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</si>
  <si>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</si>
  <si>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</si>
  <si>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</si>
  <si>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</si>
  <si>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</si>
  <si>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</si>
  <si>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</si>
  <si>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</si>
  <si>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</si>
  <si>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</si>
  <si>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</si>
  <si>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</si>
  <si>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</si>
  <si>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</si>
  <si>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</si>
  <si>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</si>
  <si>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</si>
  <si>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</si>
  <si>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</si>
  <si>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</si>
  <si>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</si>
  <si>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</si>
  <si>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</si>
  <si>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</si>
  <si>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</si>
  <si>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</si>
  <si>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</si>
  <si>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</si>
  <si>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</si>
  <si>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</si>
  <si>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</si>
  <si>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</si>
  <si>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</si>
  <si>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</si>
  <si>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</si>
  <si>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</si>
  <si>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</si>
  <si>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</si>
  <si>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</si>
  <si>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</si>
  <si>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</si>
  <si>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</si>
  <si>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</si>
  <si>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</si>
  <si>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</si>
  <si>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</si>
  <si>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</si>
  <si>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</si>
  <si>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</si>
  <si>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</si>
  <si>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</si>
  <si>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</si>
  <si>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</si>
  <si>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</si>
  <si>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</si>
  <si>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</si>
  <si>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</si>
  <si>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</si>
  <si>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</si>
  <si>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</si>
  <si>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</si>
  <si>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</si>
  <si>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</si>
  <si>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</si>
  <si>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</si>
  <si>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</si>
  <si>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</si>
  <si>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</si>
  <si>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</si>
  <si>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</si>
  <si>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</si>
  <si>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</si>
  <si>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</si>
  <si>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</si>
  <si>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</si>
  <si>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</si>
  <si>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</si>
  <si>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</si>
  <si>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</si>
  <si>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</si>
  <si>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</si>
  <si>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病院事業会計</t>
  </si>
  <si>
    <t>介護保険事業会計</t>
  </si>
  <si>
    <t>国民健康保険事業会計</t>
  </si>
  <si>
    <t>特定地域生活排水処理事業会計</t>
  </si>
  <si>
    <t>簡易水道事業会計</t>
  </si>
  <si>
    <t>後期高齢者医療事業会計</t>
  </si>
  <si>
    <t>特別養護老人ホーム事業会計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</si>
  <si>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</si>
  <si>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</si>
  <si>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</si>
  <si>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有明広域行政事務組合</t>
    <rPh sb="0" eb="2">
      <t>アリアケ</t>
    </rPh>
    <rPh sb="2" eb="4">
      <t>コウイキ</t>
    </rPh>
    <rPh sb="4" eb="6">
      <t>ギョウセイ</t>
    </rPh>
    <rPh sb="6" eb="8">
      <t>ジム</t>
    </rPh>
    <rPh sb="8" eb="10">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</si>
  <si>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</si>
  <si>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</si>
  <si>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菊水ロマン館</t>
    <rPh sb="0" eb="2">
      <t>キクスイ</t>
    </rPh>
    <rPh sb="5" eb="6">
      <t>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</si>
</sst>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68300</c:v>
                </c:pt>
                <c:pt idx="1">
                  <c:v>70736</c:v>
                </c:pt>
                <c:pt idx="2">
                  <c:v>116751</c:v>
                </c:pt>
                <c:pt idx="3">
                  <c:v>140210</c:v>
                </c:pt>
                <c:pt idx="4">
                  <c:v>83039</c:v>
                </c:pt>
              </c:numCache>
            </c:numRef>
          </c:val>
          <c:smooth val="0"/>
        </c:ser>
        <c:dLbls>
          <c:showLegendKey val="0"/>
          <c:showVal val="0"/>
          <c:showCatName val="0"/>
          <c:showSerName val="0"/>
          <c:showPercent val="0"/>
          <c:showBubbleSize val="0"/>
        </c:dLbls>
        <c:marker val="1"/>
        <c:smooth val="0"/>
        <c:axId val="115550848"/>
        <c:axId val="115585792"/>
      </c:lineChart>
      <c:catAx>
        <c:axId val="115550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85792"/>
        <c:crosses val="autoZero"/>
        <c:auto val="1"/>
        <c:lblAlgn val="ctr"/>
        <c:lblOffset val="100"/>
        <c:tickLblSkip val="1"/>
        <c:tickMarkSkip val="1"/>
        <c:noMultiLvlLbl val="0"/>
      </c:catAx>
      <c:valAx>
        <c:axId val="1155857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5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6.56</c:v>
                </c:pt>
                <c:pt idx="1">
                  <c:v>9.8800000000000008</c:v>
                </c:pt>
                <c:pt idx="2">
                  <c:v>15.59</c:v>
                </c:pt>
                <c:pt idx="3">
                  <c:v>21.97</c:v>
                </c:pt>
                <c:pt idx="4">
                  <c:v>17.25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36.1</c:v>
                </c:pt>
                <c:pt idx="1">
                  <c:v>46.91</c:v>
                </c:pt>
                <c:pt idx="2">
                  <c:v>56.57</c:v>
                </c:pt>
                <c:pt idx="3">
                  <c:v>55.8</c:v>
                </c:pt>
                <c:pt idx="4">
                  <c:v>66.89</c:v>
                </c:pt>
              </c:numCache>
            </c:numRef>
          </c:val>
        </c:ser>
        <c:dLbls>
          <c:showLegendKey val="0"/>
          <c:showVal val="0"/>
          <c:showCatName val="0"/>
          <c:showSerName val="0"/>
          <c:showPercent val="0"/>
          <c:showBubbleSize val="0"/>
        </c:dLbls>
        <c:gapWidth val="250"/>
        <c:overlap val="100"/>
        <c:axId val="116161536"/>
        <c:axId val="11617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15.2</c:v>
                </c:pt>
                <c:pt idx="1">
                  <c:v>11.85</c:v>
                </c:pt>
                <c:pt idx="2">
                  <c:v>14.61</c:v>
                </c:pt>
                <c:pt idx="3">
                  <c:v>6.64</c:v>
                </c:pt>
                <c:pt idx="4">
                  <c:v>6.39</c:v>
                </c:pt>
              </c:numCache>
            </c:numRef>
          </c:val>
          <c:smooth val="0"/>
        </c:ser>
        <c:dLbls>
          <c:showLegendKey val="0"/>
          <c:showVal val="0"/>
          <c:showCatName val="0"/>
          <c:showSerName val="0"/>
          <c:showPercent val="0"/>
          <c:showBubbleSize val="0"/>
        </c:dLbls>
        <c:marker val="1"/>
        <c:smooth val="0"/>
        <c:axId val="116161536"/>
        <c:axId val="116171904"/>
      </c:lineChart>
      <c:catAx>
        <c:axId val="11616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171904"/>
        <c:crosses val="autoZero"/>
        <c:auto val="1"/>
        <c:lblAlgn val="ctr"/>
        <c:lblOffset val="100"/>
        <c:tickLblSkip val="1"/>
        <c:tickMarkSkip val="1"/>
        <c:noMultiLvlLbl val="0"/>
      </c:catAx>
      <c:valAx>
        <c:axId val="11617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6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0.55000000000000004</c:v>
                </c:pt>
                <c:pt idx="2">
                  <c:v>#N/A</c:v>
                </c:pt>
                <c:pt idx="3">
                  <c:v>0.27</c:v>
                </c:pt>
                <c:pt idx="4">
                  <c:v>#N/A</c:v>
                </c:pt>
                <c:pt idx="5">
                  <c:v>0.35</c:v>
                </c:pt>
                <c:pt idx="6">
                  <c:v>#N/A</c:v>
                </c:pt>
                <c:pt idx="7">
                  <c:v>0.26</c:v>
                </c:pt>
                <c:pt idx="8">
                  <c:v>#N/A</c:v>
                </c:pt>
                <c:pt idx="9">
                  <c:v>0.18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特別養護老人ホーム事業会計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1.87</c:v>
                </c:pt>
                <c:pt idx="2">
                  <c:v>#N/A</c:v>
                </c:pt>
                <c:pt idx="3">
                  <c:v>1.7</c:v>
                </c:pt>
                <c:pt idx="4">
                  <c:v>#N/A</c:v>
                </c:pt>
                <c:pt idx="5">
                  <c:v>1.68</c:v>
                </c:pt>
                <c:pt idx="6">
                  <c:v>#N/A</c:v>
                </c:pt>
                <c:pt idx="7">
                  <c:v>0.81</c:v>
                </c:pt>
                <c:pt idx="8">
                  <c:v>#N/A</c:v>
                </c:pt>
                <c:pt idx="9">
                  <c:v>0.27</c:v>
                </c:pt>
              </c:numCache>
            </c:numRef>
          </c:val>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0.04</c:v>
                </c:pt>
                <c:pt idx="4">
                  <c:v>#N/A</c:v>
                </c:pt>
                <c:pt idx="5">
                  <c:v>0.24</c:v>
                </c:pt>
                <c:pt idx="6">
                  <c:v>#N/A</c:v>
                </c:pt>
                <c:pt idx="7">
                  <c:v>0.27</c:v>
                </c:pt>
                <c:pt idx="8">
                  <c:v>#N/A</c:v>
                </c:pt>
                <c:pt idx="9">
                  <c:v>0.37</c:v>
                </c:pt>
              </c:numCache>
            </c:numRef>
          </c:val>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0.36</c:v>
                </c:pt>
                <c:pt idx="4">
                  <c:v>#N/A</c:v>
                </c:pt>
                <c:pt idx="5">
                  <c:v>0.43</c:v>
                </c:pt>
                <c:pt idx="6">
                  <c:v>#N/A</c:v>
                </c:pt>
                <c:pt idx="7">
                  <c:v>0.41</c:v>
                </c:pt>
                <c:pt idx="8">
                  <c:v>#N/A</c:v>
                </c:pt>
                <c:pt idx="9">
                  <c:v>0.39</c:v>
                </c:pt>
              </c:numCache>
            </c:numRef>
          </c:val>
        </c:ser>
        <c:ser>
          <c:idx val="5"/>
          <c:order val="5"/>
          <c:tx>
            <c:strRef>
              <c:f>データシート!$A$32</c:f>
              <c:strCache>
                <c:ptCount val="1"/>
                <c:pt idx="0">
                  <c:v>特定地域生活排水処理事業会計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0.53</c:v>
                </c:pt>
                <c:pt idx="4">
                  <c:v>#N/A</c:v>
                </c:pt>
                <c:pt idx="5">
                  <c:v>0.56999999999999995</c:v>
                </c:pt>
                <c:pt idx="6">
                  <c:v>#N/A</c:v>
                </c:pt>
                <c:pt idx="7">
                  <c:v>0.52</c:v>
                </c:pt>
                <c:pt idx="8">
                  <c:v>#N/A</c:v>
                </c:pt>
                <c:pt idx="9">
                  <c:v>0.41</c:v>
                </c:pt>
              </c:numCache>
            </c:numRef>
          </c:val>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3.96</c:v>
                </c:pt>
                <c:pt idx="2">
                  <c:v>#N/A</c:v>
                </c:pt>
                <c:pt idx="3">
                  <c:v>2.97</c:v>
                </c:pt>
                <c:pt idx="4">
                  <c:v>#N/A</c:v>
                </c:pt>
                <c:pt idx="5">
                  <c:v>2.5099999999999998</c:v>
                </c:pt>
                <c:pt idx="6">
                  <c:v>#N/A</c:v>
                </c:pt>
                <c:pt idx="7">
                  <c:v>1.03</c:v>
                </c:pt>
                <c:pt idx="8">
                  <c:v>#N/A</c:v>
                </c:pt>
                <c:pt idx="9">
                  <c:v>0.75</c:v>
                </c:pt>
              </c:numCache>
            </c:numRef>
          </c:val>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1.1299999999999999</c:v>
                </c:pt>
                <c:pt idx="2">
                  <c:v>#N/A</c:v>
                </c:pt>
                <c:pt idx="3">
                  <c:v>1.49</c:v>
                </c:pt>
                <c:pt idx="4">
                  <c:v>#N/A</c:v>
                </c:pt>
                <c:pt idx="5">
                  <c:v>2.2599999999999998</c:v>
                </c:pt>
                <c:pt idx="6">
                  <c:v>#N/A</c:v>
                </c:pt>
                <c:pt idx="7">
                  <c:v>3.24</c:v>
                </c:pt>
                <c:pt idx="8">
                  <c:v>#N/A</c:v>
                </c:pt>
                <c:pt idx="9">
                  <c:v>4.1100000000000003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16.170000000000002</c:v>
                </c:pt>
                <c:pt idx="2">
                  <c:v>#N/A</c:v>
                </c:pt>
                <c:pt idx="3">
                  <c:v>17.2</c:v>
                </c:pt>
                <c:pt idx="4">
                  <c:v>#N/A</c:v>
                </c:pt>
                <c:pt idx="5">
                  <c:v>16.010000000000002</c:v>
                </c:pt>
                <c:pt idx="6">
                  <c:v>#N/A</c:v>
                </c:pt>
                <c:pt idx="7">
                  <c:v>16.46</c:v>
                </c:pt>
                <c:pt idx="8">
                  <c:v>#N/A</c:v>
                </c:pt>
                <c:pt idx="9">
                  <c:v>14.2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c:v>
                </c:pt>
                <c:pt idx="2">
                  <c:v>#N/A</c:v>
                </c:pt>
                <c:pt idx="3">
                  <c:v>9.86</c:v>
                </c:pt>
                <c:pt idx="4">
                  <c:v>#N/A</c:v>
                </c:pt>
                <c:pt idx="5">
                  <c:v>15.59</c:v>
                </c:pt>
                <c:pt idx="6">
                  <c:v>#N/A</c:v>
                </c:pt>
                <c:pt idx="7">
                  <c:v>21.96</c:v>
                </c:pt>
                <c:pt idx="8">
                  <c:v>#N/A</c:v>
                </c:pt>
                <c:pt idx="9">
                  <c:v>17.239999999999998</c:v>
                </c:pt>
              </c:numCache>
            </c:numRef>
          </c:val>
        </c:ser>
        <c:dLbls>
          <c:showLegendKey val="0"/>
          <c:showVal val="0"/>
          <c:showCatName val="0"/>
          <c:showSerName val="0"/>
          <c:showPercent val="0"/>
          <c:showBubbleSize val="0"/>
        </c:dLbls>
        <c:gapWidth val="150"/>
        <c:overlap val="100"/>
        <c:axId val="115238016"/>
        <c:axId val="115239552"/>
      </c:barChart>
      <c:catAx>
        <c:axId val="11523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39552"/>
        <c:crosses val="autoZero"/>
        <c:auto val="1"/>
        <c:lblAlgn val="ctr"/>
        <c:lblOffset val="100"/>
        <c:tickLblSkip val="1"/>
        <c:tickMarkSkip val="1"/>
        <c:noMultiLvlLbl val="0"/>
      </c:catAx>
      <c:valAx>
        <c:axId val="11523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3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734</c:v>
                </c:pt>
                <c:pt idx="5">
                  <c:v>675</c:v>
                </c:pt>
                <c:pt idx="8">
                  <c:v>699</c:v>
                </c:pt>
                <c:pt idx="11">
                  <c:v>747</c:v>
                </c:pt>
                <c:pt idx="14">
                  <c:v>799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103</c:v>
                </c:pt>
                <c:pt idx="3">
                  <c:v>73</c:v>
                </c:pt>
                <c:pt idx="6">
                  <c:v>58</c:v>
                </c:pt>
                <c:pt idx="9">
                  <c:v>59</c:v>
                </c:pt>
                <c:pt idx="12">
                  <c:v>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135</c:v>
                </c:pt>
                <c:pt idx="3">
                  <c:v>150</c:v>
                </c:pt>
                <c:pt idx="6">
                  <c:v>149</c:v>
                </c:pt>
                <c:pt idx="9">
                  <c:v>145</c:v>
                </c:pt>
                <c:pt idx="12">
                  <c:v>143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781</c:v>
                </c:pt>
                <c:pt idx="3">
                  <c:v>742</c:v>
                </c:pt>
                <c:pt idx="6">
                  <c:v>715</c:v>
                </c:pt>
                <c:pt idx="9">
                  <c:v>775</c:v>
                </c:pt>
                <c:pt idx="12">
                  <c:v>856</c:v>
                </c:pt>
              </c:numCache>
            </c:numRef>
          </c:val>
        </c:ser>
        <c:dLbls>
          <c:showLegendKey val="0"/>
          <c:showVal val="0"/>
          <c:showCatName val="0"/>
          <c:showSerName val="0"/>
          <c:showPercent val="0"/>
          <c:showBubbleSize val="0"/>
        </c:dLbls>
        <c:gapWidth val="100"/>
        <c:overlap val="100"/>
        <c:axId val="116830592"/>
        <c:axId val="11683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285</c:v>
                </c:pt>
                <c:pt idx="2">
                  <c:v>#N/A</c:v>
                </c:pt>
                <c:pt idx="3">
                  <c:v>#N/A</c:v>
                </c:pt>
                <c:pt idx="4">
                  <c:v>290</c:v>
                </c:pt>
                <c:pt idx="5">
                  <c:v>#N/A</c:v>
                </c:pt>
                <c:pt idx="6">
                  <c:v>#N/A</c:v>
                </c:pt>
                <c:pt idx="7">
                  <c:v>223</c:v>
                </c:pt>
                <c:pt idx="8">
                  <c:v>#N/A</c:v>
                </c:pt>
                <c:pt idx="9">
                  <c:v>#N/A</c:v>
                </c:pt>
                <c:pt idx="10">
                  <c:v>232</c:v>
                </c:pt>
                <c:pt idx="11">
                  <c:v>#N/A</c:v>
                </c:pt>
                <c:pt idx="12">
                  <c:v>#N/A</c:v>
                </c:pt>
                <c:pt idx="13">
                  <c:v>270</c:v>
                </c:pt>
                <c:pt idx="14">
                  <c:v>#N/A</c:v>
                </c:pt>
              </c:numCache>
            </c:numRef>
          </c:val>
          <c:smooth val="0"/>
        </c:ser>
        <c:dLbls>
          <c:showLegendKey val="0"/>
          <c:showVal val="0"/>
          <c:showCatName val="0"/>
          <c:showSerName val="0"/>
          <c:showPercent val="0"/>
          <c:showBubbleSize val="0"/>
        </c:dLbls>
        <c:marker val="1"/>
        <c:smooth val="0"/>
        <c:axId val="116830592"/>
        <c:axId val="116832512"/>
      </c:lineChart>
      <c:catAx>
        <c:axId val="11683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32512"/>
        <c:crosses val="autoZero"/>
        <c:auto val="1"/>
        <c:lblAlgn val="ctr"/>
        <c:lblOffset val="100"/>
        <c:tickLblSkip val="1"/>
        <c:tickMarkSkip val="1"/>
        <c:noMultiLvlLbl val="0"/>
      </c:catAx>
      <c:valAx>
        <c:axId val="11683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3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6320</c:v>
                </c:pt>
                <c:pt idx="5">
                  <c:v>6414</c:v>
                </c:pt>
                <c:pt idx="8">
                  <c:v>6873</c:v>
                </c:pt>
                <c:pt idx="11">
                  <c:v>6736</c:v>
                </c:pt>
                <c:pt idx="14">
                  <c:v>7292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5132</c:v>
                </c:pt>
                <c:pt idx="5">
                  <c:v>6198</c:v>
                </c:pt>
                <c:pt idx="8">
                  <c:v>6631</c:v>
                </c:pt>
                <c:pt idx="11">
                  <c:v>6678</c:v>
                </c:pt>
                <c:pt idx="14">
                  <c:v>6263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1852</c:v>
                </c:pt>
                <c:pt idx="3">
                  <c:v>1968</c:v>
                </c:pt>
                <c:pt idx="6">
                  <c:v>1658</c:v>
                </c:pt>
                <c:pt idx="9">
                  <c:v>1819</c:v>
                </c:pt>
                <c:pt idx="12">
                  <c:v>1655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473</c:v>
                </c:pt>
                <c:pt idx="3">
                  <c:v>369</c:v>
                </c:pt>
                <c:pt idx="6">
                  <c:v>294</c:v>
                </c:pt>
                <c:pt idx="9">
                  <c:v>306</c:v>
                </c:pt>
                <c:pt idx="12">
                  <c:v>269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1477</c:v>
                </c:pt>
                <c:pt idx="3">
                  <c:v>1201</c:v>
                </c:pt>
                <c:pt idx="6">
                  <c:v>1167</c:v>
                </c:pt>
                <c:pt idx="9">
                  <c:v>1100</c:v>
                </c:pt>
                <c:pt idx="12">
                  <c:v>980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6596</c:v>
                </c:pt>
                <c:pt idx="3">
                  <c:v>6891</c:v>
                </c:pt>
                <c:pt idx="6">
                  <c:v>7637</c:v>
                </c:pt>
                <c:pt idx="9">
                  <c:v>7919</c:v>
                </c:pt>
                <c:pt idx="12">
                  <c:v>8140</c:v>
                </c:pt>
              </c:numCache>
            </c:numRef>
          </c:val>
        </c:ser>
        <c:dLbls>
          <c:showLegendKey val="0"/>
          <c:showVal val="0"/>
          <c:showCatName val="0"/>
          <c:showSerName val="0"/>
          <c:showPercent val="0"/>
          <c:showBubbleSize val="0"/>
        </c:dLbls>
        <c:gapWidth val="100"/>
        <c:overlap val="100"/>
        <c:axId val="116056448"/>
        <c:axId val="116058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6056448"/>
        <c:axId val="116058368"/>
      </c:lineChart>
      <c:catAx>
        <c:axId val="11605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058368"/>
        <c:crosses val="autoZero"/>
        <c:auto val="1"/>
        <c:lblAlgn val="ctr"/>
        <c:lblOffset val="100"/>
        <c:tickLblSkip val="1"/>
        <c:tickMarkSkip val="1"/>
        <c:noMultiLvlLbl val="0"/>
      </c:catAx>
      <c:valAx>
        <c:axId val="11605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5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熊本県和水町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10,868
10,836
98.78
7,987,281
7,085,354
779,860
4,521,445
8,139,957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税収の向上のため、管内４町と併任徴収や滞納整理の強化を行っているが、昨年度よりも</a:t>
          </a:r>
          <a:r>
            <a:rPr kumimoji="1" lang="en-US" altLang="ja-JP" sz="1300">
              <a:latin typeface="ＭＳ Ｐゴシック"/>
            </a:rPr>
            <a:t>0.1</a:t>
          </a:r>
          <a:r>
            <a:rPr kumimoji="1" lang="ja-JP" altLang="en-US" sz="1300">
              <a:latin typeface="ＭＳ Ｐゴシック"/>
            </a:rPr>
            <a:t>ポイント下回った。今後も収納率の向上に努めていく。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65617</xdr:rowOff>
    </xdr:to>
    <xdr:cxnSp macro="">
      <xdr:nvCxnSpPr>
        <xdr:cNvPr id="67" name="直線コネクタ 66"/>
        <xdr:cNvCxnSpPr/>
      </xdr:nvCxnSpPr>
      <xdr:spPr>
        <a:xfrm>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65617</xdr:rowOff>
    </xdr:to>
    <xdr:cxnSp macro="">
      <xdr:nvCxnSpPr>
        <xdr:cNvPr id="70" name="直線コネクタ 69"/>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3" name="直線コネクタ 72"/>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6" name="直線コネクタ 75"/>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7"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1" name="テキスト ボックス 90"/>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2" name="円/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3" name="テキスト ボックス 92"/>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5" name="テキスト ボックス 94"/>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類似団体の平均と比較し下回ってはいるが、公債費増加の影響で昨年度よりも</a:t>
          </a:r>
          <a:r>
            <a:rPr kumimoji="1" lang="en-US" altLang="ja-JP" sz="1300">
              <a:latin typeface="ＭＳ Ｐゴシック"/>
            </a:rPr>
            <a:t>5.4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今後は行財政改革への取組を行い、義務的経費の削減に努める。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63</xdr:row>
      <xdr:rowOff>61214</xdr:rowOff>
    </xdr:to>
    <xdr:cxnSp macro="">
      <xdr:nvCxnSpPr>
        <xdr:cNvPr id="128" name="直線コネクタ 127"/>
        <xdr:cNvCxnSpPr/>
      </xdr:nvCxnSpPr>
      <xdr:spPr>
        <a:xfrm>
          <a:off x="4114800" y="1060196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124206</xdr:rowOff>
    </xdr:from>
    <xdr:to>
      <xdr:col>6</xdr:col>
      <xdr:colOff>0</xdr:colOff>
      <xdr:row>61</xdr:row>
      <xdr:rowOff>143510</xdr:rowOff>
    </xdr:to>
    <xdr:cxnSp macro="">
      <xdr:nvCxnSpPr>
        <xdr:cNvPr id="131" name="直線コネクタ 130"/>
        <xdr:cNvCxnSpPr/>
      </xdr:nvCxnSpPr>
      <xdr:spPr>
        <a:xfrm>
          <a:off x="3225800" y="1058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54356</xdr:rowOff>
    </xdr:from>
    <xdr:to>
      <xdr:col>4</xdr:col>
      <xdr:colOff>482600</xdr:colOff>
      <xdr:row>61</xdr:row>
      <xdr:rowOff>124206</xdr:rowOff>
    </xdr:to>
    <xdr:cxnSp macro="">
      <xdr:nvCxnSpPr>
        <xdr:cNvPr id="134" name="直線コネクタ 133"/>
        <xdr:cNvCxnSpPr/>
      </xdr:nvCxnSpPr>
      <xdr:spPr>
        <a:xfrm>
          <a:off x="2336800" y="1034135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167894</xdr:rowOff>
    </xdr:from>
    <xdr:to>
      <xdr:col>3</xdr:col>
      <xdr:colOff>279400</xdr:colOff>
      <xdr:row>60</xdr:row>
      <xdr:rowOff>54356</xdr:rowOff>
    </xdr:to>
    <xdr:cxnSp macro="">
      <xdr:nvCxnSpPr>
        <xdr:cNvPr id="137" name="直線コネクタ 136"/>
        <xdr:cNvCxnSpPr/>
      </xdr:nvCxnSpPr>
      <xdr:spPr>
        <a:xfrm>
          <a:off x="1447800" y="102834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7" name="円/楕円 146"/>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48"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49" name="円/楕円 148"/>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0" name="テキスト ボックス 149"/>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73406</xdr:rowOff>
    </xdr:from>
    <xdr:to>
      <xdr:col>4</xdr:col>
      <xdr:colOff>533400</xdr:colOff>
      <xdr:row>62</xdr:row>
      <xdr:rowOff>3556</xdr:rowOff>
    </xdr:to>
    <xdr:sp macro="" textlink="">
      <xdr:nvSpPr>
        <xdr:cNvPr id="151" name="円/楕円 150"/>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13733</xdr:rowOff>
    </xdr:from>
    <xdr:ext cx="762000" cy="259045"/>
    <xdr:sp macro="" textlink="">
      <xdr:nvSpPr>
        <xdr:cNvPr id="152" name="テキスト ボックス 151"/>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3556</xdr:rowOff>
    </xdr:from>
    <xdr:to>
      <xdr:col>3</xdr:col>
      <xdr:colOff>330200</xdr:colOff>
      <xdr:row>60</xdr:row>
      <xdr:rowOff>105156</xdr:rowOff>
    </xdr:to>
    <xdr:sp macro="" textlink="">
      <xdr:nvSpPr>
        <xdr:cNvPr id="153" name="円/楕円 152"/>
        <xdr:cNvSpPr/>
      </xdr:nvSpPr>
      <xdr:spPr>
        <a:xfrm>
          <a:off x="2286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115333</xdr:rowOff>
    </xdr:from>
    <xdr:ext cx="762000" cy="259045"/>
    <xdr:sp macro="" textlink="">
      <xdr:nvSpPr>
        <xdr:cNvPr id="154" name="テキスト ボックス 153"/>
        <xdr:cNvSpPr txBox="1"/>
      </xdr:nvSpPr>
      <xdr:spPr>
        <a:xfrm>
          <a:off x="1955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117094</xdr:rowOff>
    </xdr:from>
    <xdr:to>
      <xdr:col>2</xdr:col>
      <xdr:colOff>127000</xdr:colOff>
      <xdr:row>60</xdr:row>
      <xdr:rowOff>47244</xdr:rowOff>
    </xdr:to>
    <xdr:sp macro="" textlink="">
      <xdr:nvSpPr>
        <xdr:cNvPr id="155" name="円/楕円 154"/>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57421</xdr:rowOff>
    </xdr:from>
    <xdr:ext cx="762000" cy="259045"/>
    <xdr:sp macro="" textlink="">
      <xdr:nvSpPr>
        <xdr:cNvPr id="156" name="テキスト ボックス 155"/>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[162,981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類似団体平均よりも大きく下回っているものの、昨年度と比較して人件費及び物件費が増加したため増加している。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64424</xdr:rowOff>
    </xdr:from>
    <xdr:to>
      <xdr:col>7</xdr:col>
      <xdr:colOff>152400</xdr:colOff>
      <xdr:row>82</xdr:row>
      <xdr:rowOff>118523</xdr:rowOff>
    </xdr:to>
    <xdr:cxnSp macro="">
      <xdr:nvCxnSpPr>
        <xdr:cNvPr id="193" name="直線コネクタ 192"/>
        <xdr:cNvCxnSpPr/>
      </xdr:nvCxnSpPr>
      <xdr:spPr>
        <a:xfrm>
          <a:off x="4114800" y="14123324"/>
          <a:ext cx="838200" cy="5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50884</xdr:rowOff>
    </xdr:from>
    <xdr:to>
      <xdr:col>6</xdr:col>
      <xdr:colOff>0</xdr:colOff>
      <xdr:row>82</xdr:row>
      <xdr:rowOff>64424</xdr:rowOff>
    </xdr:to>
    <xdr:cxnSp macro="">
      <xdr:nvCxnSpPr>
        <xdr:cNvPr id="196" name="直線コネクタ 195"/>
        <xdr:cNvCxnSpPr/>
      </xdr:nvCxnSpPr>
      <xdr:spPr>
        <a:xfrm>
          <a:off x="3225800" y="14109784"/>
          <a:ext cx="889000" cy="1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50884</xdr:rowOff>
    </xdr:from>
    <xdr:to>
      <xdr:col>4</xdr:col>
      <xdr:colOff>482600</xdr:colOff>
      <xdr:row>82</xdr:row>
      <xdr:rowOff>96358</xdr:rowOff>
    </xdr:to>
    <xdr:cxnSp macro="">
      <xdr:nvCxnSpPr>
        <xdr:cNvPr id="199" name="直線コネクタ 198"/>
        <xdr:cNvCxnSpPr/>
      </xdr:nvCxnSpPr>
      <xdr:spPr>
        <a:xfrm flipV="1">
          <a:off x="2336800" y="14109784"/>
          <a:ext cx="8890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157535</xdr:rowOff>
    </xdr:from>
    <xdr:to>
      <xdr:col>3</xdr:col>
      <xdr:colOff>279400</xdr:colOff>
      <xdr:row>82</xdr:row>
      <xdr:rowOff>96358</xdr:rowOff>
    </xdr:to>
    <xdr:cxnSp macro="">
      <xdr:nvCxnSpPr>
        <xdr:cNvPr id="202" name="直線コネクタ 201"/>
        <xdr:cNvCxnSpPr/>
      </xdr:nvCxnSpPr>
      <xdr:spPr>
        <a:xfrm>
          <a:off x="1447800" y="14044985"/>
          <a:ext cx="889000" cy="1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67723</xdr:rowOff>
    </xdr:from>
    <xdr:to>
      <xdr:col>7</xdr:col>
      <xdr:colOff>203200</xdr:colOff>
      <xdr:row>82</xdr:row>
      <xdr:rowOff>169323</xdr:rowOff>
    </xdr:to>
    <xdr:sp macro="" textlink="">
      <xdr:nvSpPr>
        <xdr:cNvPr id="212" name="円/楕円 211"/>
        <xdr:cNvSpPr/>
      </xdr:nvSpPr>
      <xdr:spPr>
        <a:xfrm>
          <a:off x="4902200" y="141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84250</xdr:rowOff>
    </xdr:from>
    <xdr:ext cx="762000" cy="259045"/>
    <xdr:sp macro="" textlink="">
      <xdr:nvSpPr>
        <xdr:cNvPr id="213" name="人件費・物件費等の状況該当値テキスト"/>
        <xdr:cNvSpPr txBox="1"/>
      </xdr:nvSpPr>
      <xdr:spPr>
        <a:xfrm>
          <a:off x="5041900" y="139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162,981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13624</xdr:rowOff>
    </xdr:from>
    <xdr:to>
      <xdr:col>6</xdr:col>
      <xdr:colOff>50800</xdr:colOff>
      <xdr:row>82</xdr:row>
      <xdr:rowOff>115224</xdr:rowOff>
    </xdr:to>
    <xdr:sp macro="" textlink="">
      <xdr:nvSpPr>
        <xdr:cNvPr id="214" name="円/楕円 213"/>
        <xdr:cNvSpPr/>
      </xdr:nvSpPr>
      <xdr:spPr>
        <a:xfrm>
          <a:off x="4064000" y="140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125401</xdr:rowOff>
    </xdr:from>
    <xdr:ext cx="736600" cy="259045"/>
    <xdr:sp macro="" textlink="">
      <xdr:nvSpPr>
        <xdr:cNvPr id="215" name="テキスト ボックス 214"/>
        <xdr:cNvSpPr txBox="1"/>
      </xdr:nvSpPr>
      <xdr:spPr>
        <a:xfrm>
          <a:off x="3733800" y="13841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84</xdr:rowOff>
    </xdr:from>
    <xdr:to>
      <xdr:col>4</xdr:col>
      <xdr:colOff>533400</xdr:colOff>
      <xdr:row>82</xdr:row>
      <xdr:rowOff>101684</xdr:rowOff>
    </xdr:to>
    <xdr:sp macro="" textlink="">
      <xdr:nvSpPr>
        <xdr:cNvPr id="216" name="円/楕円 215"/>
        <xdr:cNvSpPr/>
      </xdr:nvSpPr>
      <xdr:spPr>
        <a:xfrm>
          <a:off x="3175000" y="140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111861</xdr:rowOff>
    </xdr:from>
    <xdr:ext cx="762000" cy="259045"/>
    <xdr:sp macro="" textlink="">
      <xdr:nvSpPr>
        <xdr:cNvPr id="217" name="テキスト ボックス 216"/>
        <xdr:cNvSpPr txBox="1"/>
      </xdr:nvSpPr>
      <xdr:spPr>
        <a:xfrm>
          <a:off x="2844800" y="1382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45558</xdr:rowOff>
    </xdr:from>
    <xdr:to>
      <xdr:col>3</xdr:col>
      <xdr:colOff>330200</xdr:colOff>
      <xdr:row>82</xdr:row>
      <xdr:rowOff>147158</xdr:rowOff>
    </xdr:to>
    <xdr:sp macro="" textlink="">
      <xdr:nvSpPr>
        <xdr:cNvPr id="218" name="円/楕円 217"/>
        <xdr:cNvSpPr/>
      </xdr:nvSpPr>
      <xdr:spPr>
        <a:xfrm>
          <a:off x="2286000" y="141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157335</xdr:rowOff>
    </xdr:from>
    <xdr:ext cx="762000" cy="259045"/>
    <xdr:sp macro="" textlink="">
      <xdr:nvSpPr>
        <xdr:cNvPr id="219" name="テキスト ボックス 218"/>
        <xdr:cNvSpPr txBox="1"/>
      </xdr:nvSpPr>
      <xdr:spPr>
        <a:xfrm>
          <a:off x="1955800" y="1387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106735</xdr:rowOff>
    </xdr:from>
    <xdr:to>
      <xdr:col>2</xdr:col>
      <xdr:colOff>127000</xdr:colOff>
      <xdr:row>82</xdr:row>
      <xdr:rowOff>36885</xdr:rowOff>
    </xdr:to>
    <xdr:sp macro="" textlink="">
      <xdr:nvSpPr>
        <xdr:cNvPr id="220" name="円/楕円 219"/>
        <xdr:cNvSpPr/>
      </xdr:nvSpPr>
      <xdr:spPr>
        <a:xfrm>
          <a:off x="1397000" y="1399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47062</xdr:rowOff>
    </xdr:from>
    <xdr:ext cx="762000" cy="259045"/>
    <xdr:sp macro="" textlink="">
      <xdr:nvSpPr>
        <xdr:cNvPr id="221" name="テキスト ボックス 220"/>
        <xdr:cNvSpPr txBox="1"/>
      </xdr:nvSpPr>
      <xdr:spPr>
        <a:xfrm>
          <a:off x="1066800" y="1376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上昇した要因は、国の人事院勧告に準じて給料表の改定を行っており、その後国が行った総合的見直しを行っていないことが主な要因となっている。その他の要因として、特定の経験年数区分の平均給料額が職員の定期昇給・昇格に伴って増加したことによるが、町村規模の職員数では学歴別経験年数区分でみる数人にかかる増加であっても、数値に敏感に反映しう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84837</xdr:rowOff>
    </xdr:to>
    <xdr:cxnSp macro="">
      <xdr:nvCxnSpPr>
        <xdr:cNvPr id="253" name="直線コネクタ 252"/>
        <xdr:cNvCxnSpPr/>
      </xdr:nvCxnSpPr>
      <xdr:spPr>
        <a:xfrm>
          <a:off x="16179800" y="14605000"/>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87</xdr:row>
      <xdr:rowOff>7365</xdr:rowOff>
    </xdr:to>
    <xdr:cxnSp macro="">
      <xdr:nvCxnSpPr>
        <xdr:cNvPr id="256" name="直線コネクタ 255"/>
        <xdr:cNvCxnSpPr/>
      </xdr:nvCxnSpPr>
      <xdr:spPr>
        <a:xfrm flipV="1">
          <a:off x="15290800" y="14605000"/>
          <a:ext cx="889000" cy="3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7365</xdr:rowOff>
    </xdr:from>
    <xdr:to>
      <xdr:col>22</xdr:col>
      <xdr:colOff>203200</xdr:colOff>
      <xdr:row>87</xdr:row>
      <xdr:rowOff>84582</xdr:rowOff>
    </xdr:to>
    <xdr:cxnSp macro="">
      <xdr:nvCxnSpPr>
        <xdr:cNvPr id="259" name="直線コネクタ 258"/>
        <xdr:cNvCxnSpPr/>
      </xdr:nvCxnSpPr>
      <xdr:spPr>
        <a:xfrm flipV="1">
          <a:off x="14401800" y="14923515"/>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76725</xdr:rowOff>
    </xdr:from>
    <xdr:ext cx="762000" cy="259045"/>
    <xdr:sp macro="" textlink="">
      <xdr:nvSpPr>
        <xdr:cNvPr id="261" name="テキスト ボックス 260"/>
        <xdr:cNvSpPr txBox="1"/>
      </xdr:nvSpPr>
      <xdr:spPr>
        <a:xfrm>
          <a:off x="14909800" y="149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87</xdr:row>
      <xdr:rowOff>84582</xdr:rowOff>
    </xdr:to>
    <xdr:cxnSp macro="">
      <xdr:nvCxnSpPr>
        <xdr:cNvPr id="262" name="直線コネクタ 261"/>
        <xdr:cNvCxnSpPr/>
      </xdr:nvCxnSpPr>
      <xdr:spPr>
        <a:xfrm>
          <a:off x="13512800" y="14605000"/>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72" name="円/楕円 271"/>
        <xdr:cNvSpPr/>
      </xdr:nvSpPr>
      <xdr:spPr>
        <a:xfrm>
          <a:off x="169672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6114</xdr:rowOff>
    </xdr:from>
    <xdr:ext cx="762000" cy="259045"/>
    <xdr:sp macro="" textlink="">
      <xdr:nvSpPr>
        <xdr:cNvPr id="273" name="給与水準   （国との比較）該当値テキスト"/>
        <xdr:cNvSpPr txBox="1"/>
      </xdr:nvSpPr>
      <xdr:spPr>
        <a:xfrm>
          <a:off x="17106900" y="145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4" name="円/楕円 27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5" name="テキスト ボックス 27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128015</xdr:rowOff>
    </xdr:from>
    <xdr:to>
      <xdr:col>22</xdr:col>
      <xdr:colOff>254000</xdr:colOff>
      <xdr:row>87</xdr:row>
      <xdr:rowOff>58165</xdr:rowOff>
    </xdr:to>
    <xdr:sp macro="" textlink="">
      <xdr:nvSpPr>
        <xdr:cNvPr id="276" name="円/楕円 275"/>
        <xdr:cNvSpPr/>
      </xdr:nvSpPr>
      <xdr:spPr>
        <a:xfrm>
          <a:off x="15240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68342</xdr:rowOff>
    </xdr:from>
    <xdr:ext cx="762000" cy="259045"/>
    <xdr:sp macro="" textlink="">
      <xdr:nvSpPr>
        <xdr:cNvPr id="277" name="テキスト ボックス 276"/>
        <xdr:cNvSpPr txBox="1"/>
      </xdr:nvSpPr>
      <xdr:spPr>
        <a:xfrm>
          <a:off x="14909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33782</xdr:rowOff>
    </xdr:from>
    <xdr:to>
      <xdr:col>21</xdr:col>
      <xdr:colOff>50800</xdr:colOff>
      <xdr:row>87</xdr:row>
      <xdr:rowOff>135382</xdr:rowOff>
    </xdr:to>
    <xdr:sp macro="" textlink="">
      <xdr:nvSpPr>
        <xdr:cNvPr id="278" name="円/楕円 277"/>
        <xdr:cNvSpPr/>
      </xdr:nvSpPr>
      <xdr:spPr>
        <a:xfrm>
          <a:off x="14351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120159</xdr:rowOff>
    </xdr:from>
    <xdr:ext cx="762000" cy="259045"/>
    <xdr:sp macro="" textlink="">
      <xdr:nvSpPr>
        <xdr:cNvPr id="279" name="テキスト ボックス 278"/>
        <xdr:cNvSpPr txBox="1"/>
      </xdr:nvSpPr>
      <xdr:spPr>
        <a:xfrm>
          <a:off x="14020800" y="1503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0" name="円/楕円 279"/>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81" name="テキスト ボックス 280"/>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から上昇しているものの、合併以降、集中改革プランに基づき、退職者に対する職員の採用を控えるなど、職員数の削減に努めており、削減計画以上の実績を上げている。これ以上の削減は、組織機構（支所機能）の見直しや病院、特養、保育園、給食業務等の民間委託などの検討を要すると考えられる。</a:t>
          </a:r>
          <a:endParaRPr lang="ja-JP" altLang="ja-JP" sz="1300">
            <a:effectLst/>
          </a:endParaRPr>
        </a:p>
        <a:p>
          <a:r>
            <a:rPr kumimoji="1" lang="ja-JP" altLang="ja-JP" sz="1300">
              <a:solidFill>
                <a:schemeClr val="dk1"/>
              </a:solidFill>
              <a:effectLst/>
              <a:latin typeface="+mn-lt"/>
              <a:ea typeface="+mn-ea"/>
              <a:cs typeface="+mn-cs"/>
            </a:rPr>
            <a:t>これからの職員の削減においては、住民サービスの低下など一定の犠牲を強いることにつながると認識しており、慎重に検討する必要がある。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92952</xdr:rowOff>
    </xdr:from>
    <xdr:to>
      <xdr:col>24</xdr:col>
      <xdr:colOff>558800</xdr:colOff>
      <xdr:row>61</xdr:row>
      <xdr:rowOff>159596</xdr:rowOff>
    </xdr:to>
    <xdr:cxnSp macro="">
      <xdr:nvCxnSpPr>
        <xdr:cNvPr id="318" name="直線コネクタ 317"/>
        <xdr:cNvCxnSpPr/>
      </xdr:nvCxnSpPr>
      <xdr:spPr>
        <a:xfrm>
          <a:off x="16179800" y="10551402"/>
          <a:ext cx="8382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19"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65375</xdr:rowOff>
    </xdr:from>
    <xdr:to>
      <xdr:col>23</xdr:col>
      <xdr:colOff>406400</xdr:colOff>
      <xdr:row>61</xdr:row>
      <xdr:rowOff>92952</xdr:rowOff>
    </xdr:to>
    <xdr:cxnSp macro="">
      <xdr:nvCxnSpPr>
        <xdr:cNvPr id="321" name="直線コネクタ 320"/>
        <xdr:cNvCxnSpPr/>
      </xdr:nvCxnSpPr>
      <xdr:spPr>
        <a:xfrm>
          <a:off x="15290800" y="1052382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3" name="テキスト ボックス 322"/>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34351</xdr:rowOff>
    </xdr:from>
    <xdr:to>
      <xdr:col>22</xdr:col>
      <xdr:colOff>203200</xdr:colOff>
      <xdr:row>61</xdr:row>
      <xdr:rowOff>65375</xdr:rowOff>
    </xdr:to>
    <xdr:cxnSp macro="">
      <xdr:nvCxnSpPr>
        <xdr:cNvPr id="324" name="直線コネクタ 323"/>
        <xdr:cNvCxnSpPr/>
      </xdr:nvCxnSpPr>
      <xdr:spPr>
        <a:xfrm>
          <a:off x="14401800" y="1049280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26" name="テキスト ボックス 325"/>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34351</xdr:rowOff>
    </xdr:from>
    <xdr:to>
      <xdr:col>21</xdr:col>
      <xdr:colOff>0</xdr:colOff>
      <xdr:row>61</xdr:row>
      <xdr:rowOff>37798</xdr:rowOff>
    </xdr:to>
    <xdr:cxnSp macro="">
      <xdr:nvCxnSpPr>
        <xdr:cNvPr id="327" name="直線コネクタ 326"/>
        <xdr:cNvCxnSpPr/>
      </xdr:nvCxnSpPr>
      <xdr:spPr>
        <a:xfrm flipV="1">
          <a:off x="13512800" y="1049280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29" name="テキスト ボックス 328"/>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1" name="テキスト ボックス 330"/>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108796</xdr:rowOff>
    </xdr:from>
    <xdr:to>
      <xdr:col>24</xdr:col>
      <xdr:colOff>609600</xdr:colOff>
      <xdr:row>62</xdr:row>
      <xdr:rowOff>38946</xdr:rowOff>
    </xdr:to>
    <xdr:sp macro="" textlink="">
      <xdr:nvSpPr>
        <xdr:cNvPr id="337" name="円/楕円 336"/>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80873</xdr:rowOff>
    </xdr:from>
    <xdr:ext cx="762000" cy="259045"/>
    <xdr:sp macro="" textlink="">
      <xdr:nvSpPr>
        <xdr:cNvPr id="338" name="定員管理の状況該当値テキスト"/>
        <xdr:cNvSpPr txBox="1"/>
      </xdr:nvSpPr>
      <xdr:spPr>
        <a:xfrm>
          <a:off x="17106900" y="105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42152</xdr:rowOff>
    </xdr:from>
    <xdr:to>
      <xdr:col>23</xdr:col>
      <xdr:colOff>457200</xdr:colOff>
      <xdr:row>61</xdr:row>
      <xdr:rowOff>143752</xdr:rowOff>
    </xdr:to>
    <xdr:sp macro="" textlink="">
      <xdr:nvSpPr>
        <xdr:cNvPr id="339" name="円/楕円 338"/>
        <xdr:cNvSpPr/>
      </xdr:nvSpPr>
      <xdr:spPr>
        <a:xfrm>
          <a:off x="16129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128529</xdr:rowOff>
    </xdr:from>
    <xdr:ext cx="736600" cy="259045"/>
    <xdr:sp macro="" textlink="">
      <xdr:nvSpPr>
        <xdr:cNvPr id="340" name="テキスト ボックス 339"/>
        <xdr:cNvSpPr txBox="1"/>
      </xdr:nvSpPr>
      <xdr:spPr>
        <a:xfrm>
          <a:off x="15798800" y="1058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14575</xdr:rowOff>
    </xdr:from>
    <xdr:to>
      <xdr:col>22</xdr:col>
      <xdr:colOff>254000</xdr:colOff>
      <xdr:row>61</xdr:row>
      <xdr:rowOff>116175</xdr:rowOff>
    </xdr:to>
    <xdr:sp macro="" textlink="">
      <xdr:nvSpPr>
        <xdr:cNvPr id="341" name="円/楕円 340"/>
        <xdr:cNvSpPr/>
      </xdr:nvSpPr>
      <xdr:spPr>
        <a:xfrm>
          <a:off x="15240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126352</xdr:rowOff>
    </xdr:from>
    <xdr:ext cx="762000" cy="259045"/>
    <xdr:sp macro="" textlink="">
      <xdr:nvSpPr>
        <xdr:cNvPr id="342" name="テキスト ボックス 341"/>
        <xdr:cNvSpPr txBox="1"/>
      </xdr:nvSpPr>
      <xdr:spPr>
        <a:xfrm>
          <a:off x="14909800" y="102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155001</xdr:rowOff>
    </xdr:from>
    <xdr:to>
      <xdr:col>21</xdr:col>
      <xdr:colOff>50800</xdr:colOff>
      <xdr:row>61</xdr:row>
      <xdr:rowOff>85151</xdr:rowOff>
    </xdr:to>
    <xdr:sp macro="" textlink="">
      <xdr:nvSpPr>
        <xdr:cNvPr id="343" name="円/楕円 342"/>
        <xdr:cNvSpPr/>
      </xdr:nvSpPr>
      <xdr:spPr>
        <a:xfrm>
          <a:off x="14351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95328</xdr:rowOff>
    </xdr:from>
    <xdr:ext cx="762000" cy="259045"/>
    <xdr:sp macro="" textlink="">
      <xdr:nvSpPr>
        <xdr:cNvPr id="344" name="テキスト ボックス 343"/>
        <xdr:cNvSpPr txBox="1"/>
      </xdr:nvSpPr>
      <xdr:spPr>
        <a:xfrm>
          <a:off x="14020800" y="102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158448</xdr:rowOff>
    </xdr:from>
    <xdr:to>
      <xdr:col>19</xdr:col>
      <xdr:colOff>533400</xdr:colOff>
      <xdr:row>61</xdr:row>
      <xdr:rowOff>88598</xdr:rowOff>
    </xdr:to>
    <xdr:sp macro="" textlink="">
      <xdr:nvSpPr>
        <xdr:cNvPr id="345" name="円/楕円 344"/>
        <xdr:cNvSpPr/>
      </xdr:nvSpPr>
      <xdr:spPr>
        <a:xfrm>
          <a:off x="13462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98775</xdr:rowOff>
    </xdr:from>
    <xdr:ext cx="762000" cy="259045"/>
    <xdr:sp macro="" textlink="">
      <xdr:nvSpPr>
        <xdr:cNvPr id="346" name="テキスト ボックス 345"/>
        <xdr:cNvSpPr txBox="1"/>
      </xdr:nvSpPr>
      <xdr:spPr>
        <a:xfrm>
          <a:off x="13131800" y="1021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mn-lt"/>
              <a:ea typeface="+mn-ea"/>
              <a:cs typeface="+mn-cs"/>
            </a:rPr>
            <a:t>単年度では</a:t>
          </a:r>
          <a:r>
            <a:rPr lang="ja-JP" altLang="ja-JP" sz="1300" b="0" i="0" baseline="0">
              <a:solidFill>
                <a:schemeClr val="dk1"/>
              </a:solidFill>
              <a:effectLst/>
              <a:latin typeface="+mn-lt"/>
              <a:ea typeface="+mn-ea"/>
              <a:cs typeface="+mn-cs"/>
            </a:rPr>
            <a:t>学校建設事業</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元利償還</a:t>
          </a:r>
          <a:r>
            <a:rPr lang="ja-JP" altLang="en-US" sz="1300" b="0" i="0" baseline="0">
              <a:solidFill>
                <a:schemeClr val="dk1"/>
              </a:solidFill>
              <a:effectLst/>
              <a:latin typeface="+mn-lt"/>
              <a:ea typeface="+mn-ea"/>
              <a:cs typeface="+mn-cs"/>
            </a:rPr>
            <a:t>が始まったこと</a:t>
          </a:r>
          <a:r>
            <a:rPr lang="ja-JP" altLang="en-US" sz="1300" b="0" i="0" u="none" strike="noStrike" baseline="0" smtClean="0">
              <a:solidFill>
                <a:schemeClr val="dk1"/>
              </a:solidFill>
              <a:latin typeface="+mn-lt"/>
              <a:ea typeface="+mn-ea"/>
              <a:cs typeface="+mn-cs"/>
            </a:rPr>
            <a:t>により</a:t>
          </a:r>
          <a:r>
            <a:rPr lang="en-US" altLang="ja-JP" sz="1300" b="0" i="0" u="none" strike="noStrike" baseline="0" smtClean="0">
              <a:solidFill>
                <a:schemeClr val="dk1"/>
              </a:solidFill>
              <a:latin typeface="+mn-lt"/>
              <a:ea typeface="+mn-ea"/>
              <a:cs typeface="+mn-cs"/>
            </a:rPr>
            <a:t>1.1</a:t>
          </a:r>
          <a:r>
            <a:rPr lang="ja-JP" altLang="en-US" sz="1300" b="0" i="0" u="none" strike="noStrike" baseline="0" smtClean="0">
              <a:solidFill>
                <a:schemeClr val="dk1"/>
              </a:solidFill>
              <a:latin typeface="+mn-lt"/>
              <a:ea typeface="+mn-ea"/>
              <a:cs typeface="+mn-cs"/>
            </a:rPr>
            <a:t>％増加している。</a:t>
          </a:r>
          <a:endParaRPr lang="ja-JP" altLang="en-US" sz="11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a:t>
          </a:r>
          <a:r>
            <a:rPr lang="en-US" altLang="ja-JP" sz="1300" b="0" i="0" u="none" strike="noStrike" baseline="0" smtClean="0">
              <a:solidFill>
                <a:schemeClr val="dk1"/>
              </a:solidFill>
              <a:latin typeface="+mn-lt"/>
              <a:ea typeface="+mn-ea"/>
              <a:cs typeface="+mn-cs"/>
            </a:rPr>
            <a:t>3</a:t>
          </a:r>
          <a:r>
            <a:rPr lang="ja-JP" altLang="en-US" sz="1300" b="0" i="0" u="none" strike="noStrike" baseline="0" smtClean="0">
              <a:solidFill>
                <a:schemeClr val="dk1"/>
              </a:solidFill>
              <a:latin typeface="+mn-lt"/>
              <a:ea typeface="+mn-ea"/>
              <a:cs typeface="+mn-cs"/>
            </a:rPr>
            <a:t>か年平均では、</a:t>
          </a:r>
          <a:r>
            <a:rPr lang="en-US" altLang="ja-JP" sz="1300" b="0" i="0" u="none" strike="noStrike" baseline="0" smtClean="0">
              <a:solidFill>
                <a:schemeClr val="dk1"/>
              </a:solidFill>
              <a:latin typeface="+mn-lt"/>
              <a:ea typeface="+mn-ea"/>
              <a:cs typeface="+mn-cs"/>
            </a:rPr>
            <a:t>H24</a:t>
          </a:r>
          <a:r>
            <a:rPr lang="ja-JP" altLang="en-US" sz="1300" b="0" i="0" u="none" strike="noStrike" baseline="0" smtClean="0">
              <a:solidFill>
                <a:schemeClr val="dk1"/>
              </a:solidFill>
              <a:latin typeface="+mn-lt"/>
              <a:ea typeface="+mn-ea"/>
              <a:cs typeface="+mn-cs"/>
            </a:rPr>
            <a:t>年度の単年度比率が特に低いため、</a:t>
          </a:r>
          <a:r>
            <a:rPr lang="en-US" altLang="ja-JP" sz="1300" b="0" i="0" u="none" strike="noStrike" baseline="0" smtClean="0">
              <a:solidFill>
                <a:schemeClr val="dk1"/>
              </a:solidFill>
              <a:latin typeface="+mn-lt"/>
              <a:ea typeface="+mn-ea"/>
              <a:cs typeface="+mn-cs"/>
            </a:rPr>
            <a:t>0.1</a:t>
          </a:r>
          <a:r>
            <a:rPr lang="ja-JP" altLang="en-US" sz="1300" b="0" i="0" u="none" strike="noStrike" baseline="0" smtClean="0">
              <a:solidFill>
                <a:schemeClr val="dk1"/>
              </a:solidFill>
              <a:latin typeface="+mn-lt"/>
              <a:ea typeface="+mn-ea"/>
              <a:cs typeface="+mn-cs"/>
            </a:rPr>
            <a:t>％の減となっている。</a:t>
          </a:r>
          <a:endParaRPr lang="en-US" altLang="ja-JP" sz="13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Ｈ２８年度から合併算定替え終了等に伴い、歳入が</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億程度減少していく見込みであるため、事務事業の見直しや事業の優先度を厳しく点検し、投資効果の高い事業に計画的に借入れを行い、実質公債費比率が１０％を超えない範囲で推移するように努める。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121073</xdr:rowOff>
    </xdr:from>
    <xdr:to>
      <xdr:col>24</xdr:col>
      <xdr:colOff>558800</xdr:colOff>
      <xdr:row>36</xdr:row>
      <xdr:rowOff>129117</xdr:rowOff>
    </xdr:to>
    <xdr:cxnSp macro="">
      <xdr:nvCxnSpPr>
        <xdr:cNvPr id="381" name="直線コネクタ 380"/>
        <xdr:cNvCxnSpPr/>
      </xdr:nvCxnSpPr>
      <xdr:spPr>
        <a:xfrm flipV="1">
          <a:off x="16179800" y="62932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129117</xdr:rowOff>
    </xdr:from>
    <xdr:to>
      <xdr:col>23</xdr:col>
      <xdr:colOff>406400</xdr:colOff>
      <xdr:row>36</xdr:row>
      <xdr:rowOff>153247</xdr:rowOff>
    </xdr:to>
    <xdr:cxnSp macro="">
      <xdr:nvCxnSpPr>
        <xdr:cNvPr id="384" name="直線コネクタ 383"/>
        <xdr:cNvCxnSpPr/>
      </xdr:nvCxnSpPr>
      <xdr:spPr>
        <a:xfrm flipV="1">
          <a:off x="15290800" y="63013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153247</xdr:rowOff>
    </xdr:from>
    <xdr:to>
      <xdr:col>22</xdr:col>
      <xdr:colOff>203200</xdr:colOff>
      <xdr:row>37</xdr:row>
      <xdr:rowOff>102447</xdr:rowOff>
    </xdr:to>
    <xdr:cxnSp macro="">
      <xdr:nvCxnSpPr>
        <xdr:cNvPr id="387" name="直線コネクタ 386"/>
        <xdr:cNvCxnSpPr/>
      </xdr:nvCxnSpPr>
      <xdr:spPr>
        <a:xfrm flipV="1">
          <a:off x="14401800" y="632544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102447</xdr:rowOff>
    </xdr:from>
    <xdr:to>
      <xdr:col>21</xdr:col>
      <xdr:colOff>0</xdr:colOff>
      <xdr:row>38</xdr:row>
      <xdr:rowOff>27517</xdr:rowOff>
    </xdr:to>
    <xdr:cxnSp macro="">
      <xdr:nvCxnSpPr>
        <xdr:cNvPr id="390" name="直線コネクタ 389"/>
        <xdr:cNvCxnSpPr/>
      </xdr:nvCxnSpPr>
      <xdr:spPr>
        <a:xfrm flipV="1">
          <a:off x="13512800" y="644609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94" name="テキスト ボックス 393"/>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70273</xdr:rowOff>
    </xdr:from>
    <xdr:to>
      <xdr:col>24</xdr:col>
      <xdr:colOff>609600</xdr:colOff>
      <xdr:row>37</xdr:row>
      <xdr:rowOff>423</xdr:rowOff>
    </xdr:to>
    <xdr:sp macro="" textlink="">
      <xdr:nvSpPr>
        <xdr:cNvPr id="400" name="円/楕円 399"/>
        <xdr:cNvSpPr/>
      </xdr:nvSpPr>
      <xdr:spPr>
        <a:xfrm>
          <a:off x="169672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163000</xdr:rowOff>
    </xdr:from>
    <xdr:ext cx="762000" cy="259045"/>
    <xdr:sp macro="" textlink="">
      <xdr:nvSpPr>
        <xdr:cNvPr id="401" name="公債費負担の状況該当値テキスト"/>
        <xdr:cNvSpPr txBox="1"/>
      </xdr:nvSpPr>
      <xdr:spPr>
        <a:xfrm>
          <a:off x="171069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78317</xdr:rowOff>
    </xdr:from>
    <xdr:to>
      <xdr:col>23</xdr:col>
      <xdr:colOff>457200</xdr:colOff>
      <xdr:row>37</xdr:row>
      <xdr:rowOff>8467</xdr:rowOff>
    </xdr:to>
    <xdr:sp macro="" textlink="">
      <xdr:nvSpPr>
        <xdr:cNvPr id="402" name="円/楕円 401"/>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18644</xdr:rowOff>
    </xdr:from>
    <xdr:ext cx="736600" cy="259045"/>
    <xdr:sp macro="" textlink="">
      <xdr:nvSpPr>
        <xdr:cNvPr id="403" name="テキスト ボックス 402"/>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102447</xdr:rowOff>
    </xdr:from>
    <xdr:to>
      <xdr:col>22</xdr:col>
      <xdr:colOff>254000</xdr:colOff>
      <xdr:row>37</xdr:row>
      <xdr:rowOff>32597</xdr:rowOff>
    </xdr:to>
    <xdr:sp macro="" textlink="">
      <xdr:nvSpPr>
        <xdr:cNvPr id="404" name="円/楕円 403"/>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42774</xdr:rowOff>
    </xdr:from>
    <xdr:ext cx="762000" cy="259045"/>
    <xdr:sp macro="" textlink="">
      <xdr:nvSpPr>
        <xdr:cNvPr id="405" name="テキスト ボックス 404"/>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51647</xdr:rowOff>
    </xdr:from>
    <xdr:to>
      <xdr:col>21</xdr:col>
      <xdr:colOff>50800</xdr:colOff>
      <xdr:row>37</xdr:row>
      <xdr:rowOff>153247</xdr:rowOff>
    </xdr:to>
    <xdr:sp macro="" textlink="">
      <xdr:nvSpPr>
        <xdr:cNvPr id="406" name="円/楕円 405"/>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163424</xdr:rowOff>
    </xdr:from>
    <xdr:ext cx="762000" cy="259045"/>
    <xdr:sp macro="" textlink="">
      <xdr:nvSpPr>
        <xdr:cNvPr id="407" name="テキスト ボックス 406"/>
        <xdr:cNvSpPr txBox="1"/>
      </xdr:nvSpPr>
      <xdr:spPr>
        <a:xfrm>
          <a:off x="14020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148167</xdr:rowOff>
    </xdr:from>
    <xdr:to>
      <xdr:col>19</xdr:col>
      <xdr:colOff>533400</xdr:colOff>
      <xdr:row>38</xdr:row>
      <xdr:rowOff>78316</xdr:rowOff>
    </xdr:to>
    <xdr:sp macro="" textlink="">
      <xdr:nvSpPr>
        <xdr:cNvPr id="408" name="円/楕円 407"/>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88494</xdr:rowOff>
    </xdr:from>
    <xdr:ext cx="762000" cy="259045"/>
    <xdr:sp macro="" textlink="">
      <xdr:nvSpPr>
        <xdr:cNvPr id="409" name="テキスト ボックス 408"/>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基金の積み増しを毎年行っているため前年度同様</a:t>
          </a:r>
          <a:r>
            <a:rPr kumimoji="1" lang="en-US" altLang="ja-JP" sz="1300">
              <a:latin typeface="ＭＳ Ｐゴシック"/>
            </a:rPr>
            <a:t>【-】</a:t>
          </a:r>
          <a:r>
            <a:rPr kumimoji="1" lang="ja-JP" altLang="en-US" sz="1300">
              <a:latin typeface="ＭＳ Ｐゴシック"/>
            </a:rPr>
            <a:t>となっている。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1"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2" name="フローチャート : 判断 441"/>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3" name="フローチャート : 判断 442"/>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4" name="テキスト ボックス 443"/>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140792</xdr:rowOff>
    </xdr:from>
    <xdr:to>
      <xdr:col>22</xdr:col>
      <xdr:colOff>254000</xdr:colOff>
      <xdr:row>16</xdr:row>
      <xdr:rowOff>70942</xdr:rowOff>
    </xdr:to>
    <xdr:sp macro="" textlink="">
      <xdr:nvSpPr>
        <xdr:cNvPr id="445" name="フローチャート : 判断 444"/>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6" name="テキスト ボックス 445"/>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18085</xdr:rowOff>
    </xdr:from>
    <xdr:to>
      <xdr:col>21</xdr:col>
      <xdr:colOff>50800</xdr:colOff>
      <xdr:row>16</xdr:row>
      <xdr:rowOff>119685</xdr:rowOff>
    </xdr:to>
    <xdr:sp macro="" textlink="">
      <xdr:nvSpPr>
        <xdr:cNvPr id="447" name="フローチャート : 判断 446"/>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48" name="テキスト ボックス 447"/>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49" name="フローチャート : 判断 448"/>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0" name="テキスト ボックス 449"/>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熊本県和水町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10,868
10,836
98.78
7,987,281
7,085,354
779,860
4,521,445
8,139,957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人事院勧告、非常勤職員の増加及び総合的見直しを行わなかったことにより</a:t>
          </a:r>
          <a:r>
            <a:rPr kumimoji="1" lang="en-US" altLang="ja-JP" sz="1300">
              <a:latin typeface="ＭＳ Ｐゴシック"/>
            </a:rPr>
            <a:t>0.1</a:t>
          </a:r>
          <a:r>
            <a:rPr kumimoji="1" lang="ja-JP" altLang="en-US" sz="1300">
              <a:latin typeface="ＭＳ Ｐゴシック"/>
            </a:rPr>
            <a:t>ポイント増加した。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123190</xdr:rowOff>
    </xdr:to>
    <xdr:cxnSp macro="">
      <xdr:nvCxnSpPr>
        <xdr:cNvPr id="64" name="直線コネクタ 63"/>
        <xdr:cNvCxnSpPr/>
      </xdr:nvCxnSpPr>
      <xdr:spPr>
        <a:xfrm>
          <a:off x="3987800" y="6459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50800</xdr:rowOff>
    </xdr:to>
    <xdr:cxnSp macro="">
      <xdr:nvCxnSpPr>
        <xdr:cNvPr id="67" name="直線コネクタ 66"/>
        <xdr:cNvCxnSpPr/>
      </xdr:nvCxnSpPr>
      <xdr:spPr>
        <a:xfrm flipV="1">
          <a:off x="3098800" y="645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50800</xdr:rowOff>
    </xdr:to>
    <xdr:cxnSp macro="">
      <xdr:nvCxnSpPr>
        <xdr:cNvPr id="70" name="直線コネクタ 69"/>
        <xdr:cNvCxnSpPr/>
      </xdr:nvCxnSpPr>
      <xdr:spPr>
        <a:xfrm>
          <a:off x="2209800" y="652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38</xdr:row>
      <xdr:rowOff>5080</xdr:rowOff>
    </xdr:to>
    <xdr:cxnSp macro="">
      <xdr:nvCxnSpPr>
        <xdr:cNvPr id="73" name="直線コネクタ 72"/>
        <xdr:cNvCxnSpPr/>
      </xdr:nvCxnSpPr>
      <xdr:spPr>
        <a:xfrm>
          <a:off x="1320800" y="6375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3" name="円/楕円 82"/>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88917</xdr:rowOff>
    </xdr:from>
    <xdr:ext cx="762000" cy="259045"/>
    <xdr:sp macro="" textlink="">
      <xdr:nvSpPr>
        <xdr:cNvPr id="84" name="人件費該当値テキスト"/>
        <xdr:cNvSpPr txBox="1"/>
      </xdr:nvSpPr>
      <xdr:spPr>
        <a:xfrm>
          <a:off x="49149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7" name="円/楕円 86"/>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88" name="テキスト ボックス 87"/>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89" name="円/楕円 88"/>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66057</xdr:rowOff>
    </xdr:from>
    <xdr:ext cx="762000" cy="259045"/>
    <xdr:sp macro="" textlink="">
      <xdr:nvSpPr>
        <xdr:cNvPr id="90" name="テキスト ボックス 89"/>
        <xdr:cNvSpPr txBox="1"/>
      </xdr:nvSpPr>
      <xdr:spPr>
        <a:xfrm>
          <a:off x="1828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1" name="円/楕円 90"/>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2" name="テキスト ボックス 91"/>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類似団体と比較して依然と低い水準で推移しているものの昨年度と比較すると、</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ポイント増加している。</a:t>
          </a:r>
          <a:endParaRPr lang="ja-JP" altLang="ja-JP" sz="1300">
            <a:effectLst/>
          </a:endParaRPr>
        </a:p>
        <a:p>
          <a:r>
            <a:rPr kumimoji="1" lang="ja-JP" altLang="en-US" sz="1300">
              <a:solidFill>
                <a:schemeClr val="dk1"/>
              </a:solidFill>
              <a:effectLst/>
              <a:latin typeface="+mn-lt"/>
              <a:ea typeface="+mn-ea"/>
              <a:cs typeface="+mn-cs"/>
            </a:rPr>
            <a:t>賃金の削減、学校統合による備品削減等に取り組んだが、電気料金の値上げやスクールバス委託料が発生したことでプラスとなった</a:t>
          </a:r>
          <a:r>
            <a:rPr kumimoji="1" lang="ja-JP" altLang="ja-JP" sz="1300">
              <a:solidFill>
                <a:schemeClr val="dk1"/>
              </a:solidFill>
              <a:effectLst/>
              <a:latin typeface="+mn-lt"/>
              <a:ea typeface="+mn-ea"/>
              <a:cs typeface="+mn-cs"/>
            </a:rPr>
            <a:t>。今後は、業務の効率化や見直しを行い、削減に努めていく。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129721</xdr:rowOff>
    </xdr:to>
    <xdr:cxnSp macro="">
      <xdr:nvCxnSpPr>
        <xdr:cNvPr id="127" name="直線コネクタ 126"/>
        <xdr:cNvCxnSpPr/>
      </xdr:nvCxnSpPr>
      <xdr:spPr>
        <a:xfrm>
          <a:off x="15671800" y="25708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170543</xdr:rowOff>
    </xdr:to>
    <xdr:cxnSp macro="">
      <xdr:nvCxnSpPr>
        <xdr:cNvPr id="130" name="直線コネクタ 129"/>
        <xdr:cNvCxnSpPr/>
      </xdr:nvCxnSpPr>
      <xdr:spPr>
        <a:xfrm>
          <a:off x="14782800" y="252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83457</xdr:rowOff>
    </xdr:from>
    <xdr:to>
      <xdr:col>21</xdr:col>
      <xdr:colOff>361950</xdr:colOff>
      <xdr:row>14</xdr:row>
      <xdr:rowOff>127000</xdr:rowOff>
    </xdr:to>
    <xdr:cxnSp macro="">
      <xdr:nvCxnSpPr>
        <xdr:cNvPr id="133" name="直線コネクタ 132"/>
        <xdr:cNvCxnSpPr/>
      </xdr:nvCxnSpPr>
      <xdr:spPr>
        <a:xfrm>
          <a:off x="13893800" y="248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91621</xdr:rowOff>
    </xdr:from>
    <xdr:to>
      <xdr:col>20</xdr:col>
      <xdr:colOff>158750</xdr:colOff>
      <xdr:row>14</xdr:row>
      <xdr:rowOff>83457</xdr:rowOff>
    </xdr:to>
    <xdr:cxnSp macro="">
      <xdr:nvCxnSpPr>
        <xdr:cNvPr id="136" name="直線コネクタ 135"/>
        <xdr:cNvCxnSpPr/>
      </xdr:nvCxnSpPr>
      <xdr:spPr>
        <a:xfrm>
          <a:off x="13004800" y="23204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6" name="円/楕円 145"/>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7"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48" name="円/楕円 147"/>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49" name="テキスト ボックス 148"/>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0" name="円/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32657</xdr:rowOff>
    </xdr:from>
    <xdr:to>
      <xdr:col>20</xdr:col>
      <xdr:colOff>209550</xdr:colOff>
      <xdr:row>14</xdr:row>
      <xdr:rowOff>134257</xdr:rowOff>
    </xdr:to>
    <xdr:sp macro="" textlink="">
      <xdr:nvSpPr>
        <xdr:cNvPr id="152" name="円/楕円 151"/>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53" name="テキスト ボックス 152"/>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40821</xdr:rowOff>
    </xdr:from>
    <xdr:to>
      <xdr:col>19</xdr:col>
      <xdr:colOff>6350</xdr:colOff>
      <xdr:row>13</xdr:row>
      <xdr:rowOff>142421</xdr:rowOff>
    </xdr:to>
    <xdr:sp macro="" textlink="">
      <xdr:nvSpPr>
        <xdr:cNvPr id="154" name="円/楕円 153"/>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152598</xdr:rowOff>
    </xdr:from>
    <xdr:ext cx="762000" cy="259045"/>
    <xdr:sp macro="" textlink="">
      <xdr:nvSpPr>
        <xdr:cNvPr id="155" name="テキスト ボックス 154"/>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扶助費については、昨年度より</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している。これは、</a:t>
          </a:r>
          <a:r>
            <a:rPr kumimoji="1" lang="ja-JP" altLang="en-US" sz="1300">
              <a:solidFill>
                <a:schemeClr val="dk1"/>
              </a:solidFill>
              <a:effectLst/>
              <a:latin typeface="+mn-lt"/>
              <a:ea typeface="+mn-ea"/>
              <a:cs typeface="+mn-cs"/>
            </a:rPr>
            <a:t>子ども医療費助成事業費が減少</a:t>
          </a:r>
          <a:r>
            <a:rPr kumimoji="1" lang="ja-JP" altLang="ja-JP" sz="1300">
              <a:solidFill>
                <a:schemeClr val="dk1"/>
              </a:solidFill>
              <a:effectLst/>
              <a:latin typeface="+mn-lt"/>
              <a:ea typeface="+mn-ea"/>
              <a:cs typeface="+mn-cs"/>
            </a:rPr>
            <a:t>したためである。</a:t>
          </a:r>
          <a:endParaRPr lang="ja-JP" altLang="ja-JP" sz="1300">
            <a:effectLst/>
          </a:endParaRPr>
        </a:p>
        <a:p>
          <a:r>
            <a:rPr kumimoji="1" lang="ja-JP" altLang="ja-JP" sz="1300">
              <a:solidFill>
                <a:schemeClr val="dk1"/>
              </a:solidFill>
              <a:effectLst/>
              <a:latin typeface="+mn-lt"/>
              <a:ea typeface="+mn-ea"/>
              <a:cs typeface="+mn-cs"/>
            </a:rPr>
            <a:t>今後も扶助費の増加は続いていくと思われるため、他の経費削減に努め全国平均を下回る水準で推移していくように努める。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60</xdr:row>
      <xdr:rowOff>146050</xdr:rowOff>
    </xdr:to>
    <xdr:cxnSp macro="">
      <xdr:nvCxnSpPr>
        <xdr:cNvPr id="188" name="直線コネクタ 187"/>
        <xdr:cNvCxnSpPr/>
      </xdr:nvCxnSpPr>
      <xdr:spPr>
        <a:xfrm flipV="1">
          <a:off x="3987800" y="970915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69850</xdr:rowOff>
    </xdr:from>
    <xdr:to>
      <xdr:col>5</xdr:col>
      <xdr:colOff>549275</xdr:colOff>
      <xdr:row>60</xdr:row>
      <xdr:rowOff>146050</xdr:rowOff>
    </xdr:to>
    <xdr:cxnSp macro="">
      <xdr:nvCxnSpPr>
        <xdr:cNvPr id="191" name="直線コネクタ 190"/>
        <xdr:cNvCxnSpPr/>
      </xdr:nvCxnSpPr>
      <xdr:spPr>
        <a:xfrm>
          <a:off x="3098800" y="1035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60</xdr:row>
      <xdr:rowOff>69850</xdr:rowOff>
    </xdr:to>
    <xdr:cxnSp macro="">
      <xdr:nvCxnSpPr>
        <xdr:cNvPr id="194" name="直線コネクタ 193"/>
        <xdr:cNvCxnSpPr/>
      </xdr:nvCxnSpPr>
      <xdr:spPr>
        <a:xfrm>
          <a:off x="2209800" y="936625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165100</xdr:rowOff>
    </xdr:to>
    <xdr:cxnSp macro="">
      <xdr:nvCxnSpPr>
        <xdr:cNvPr id="197" name="直線コネクタ 196"/>
        <xdr:cNvCxnSpPr/>
      </xdr:nvCxnSpPr>
      <xdr:spPr>
        <a:xfrm flipV="1">
          <a:off x="1320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7" name="円/楕円 206"/>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8"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95250</xdr:rowOff>
    </xdr:from>
    <xdr:to>
      <xdr:col>5</xdr:col>
      <xdr:colOff>600075</xdr:colOff>
      <xdr:row>61</xdr:row>
      <xdr:rowOff>25400</xdr:rowOff>
    </xdr:to>
    <xdr:sp macro="" textlink="">
      <xdr:nvSpPr>
        <xdr:cNvPr id="209" name="円/楕円 208"/>
        <xdr:cNvSpPr/>
      </xdr:nvSpPr>
      <xdr:spPr>
        <a:xfrm>
          <a:off x="393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10177</xdr:rowOff>
    </xdr:from>
    <xdr:ext cx="736600" cy="259045"/>
    <xdr:sp macro="" textlink="">
      <xdr:nvSpPr>
        <xdr:cNvPr id="210" name="テキスト ボックス 209"/>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19050</xdr:rowOff>
    </xdr:from>
    <xdr:to>
      <xdr:col>4</xdr:col>
      <xdr:colOff>396875</xdr:colOff>
      <xdr:row>60</xdr:row>
      <xdr:rowOff>120650</xdr:rowOff>
    </xdr:to>
    <xdr:sp macro="" textlink="">
      <xdr:nvSpPr>
        <xdr:cNvPr id="211" name="円/楕円 210"/>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105427</xdr:rowOff>
    </xdr:from>
    <xdr:ext cx="762000" cy="259045"/>
    <xdr:sp macro="" textlink="">
      <xdr:nvSpPr>
        <xdr:cNvPr id="212" name="テキスト ボックス 211"/>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3" name="円/楕円 212"/>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4" name="テキスト ボックス 213"/>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5" name="円/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6" name="テキスト ボックス 215"/>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前年度と比較すると</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en-US" sz="1300">
              <a:solidFill>
                <a:schemeClr val="dk1"/>
              </a:solidFill>
              <a:effectLst/>
              <a:latin typeface="+mn-lt"/>
              <a:ea typeface="+mn-ea"/>
              <a:cs typeface="+mn-cs"/>
            </a:rPr>
            <a:t>病院</a:t>
          </a:r>
          <a:r>
            <a:rPr kumimoji="1" lang="ja-JP" altLang="ja-JP" sz="1300">
              <a:solidFill>
                <a:schemeClr val="dk1"/>
              </a:solidFill>
              <a:effectLst/>
              <a:latin typeface="+mn-lt"/>
              <a:ea typeface="+mn-ea"/>
              <a:cs typeface="+mn-cs"/>
            </a:rPr>
            <a:t>事業会計への繰出金の</a:t>
          </a:r>
          <a:r>
            <a:rPr kumimoji="1" lang="ja-JP" altLang="en-US" sz="1300">
              <a:solidFill>
                <a:schemeClr val="dk1"/>
              </a:solidFill>
              <a:effectLst/>
              <a:latin typeface="+mn-lt"/>
              <a:ea typeface="+mn-ea"/>
              <a:cs typeface="+mn-cs"/>
            </a:rPr>
            <a:t>増加及び町道維持補修事業の伸び</a:t>
          </a:r>
          <a:r>
            <a:rPr kumimoji="1" lang="ja-JP" altLang="ja-JP" sz="1300">
              <a:solidFill>
                <a:schemeClr val="dk1"/>
              </a:solidFill>
              <a:effectLst/>
              <a:latin typeface="+mn-lt"/>
              <a:ea typeface="+mn-ea"/>
              <a:cs typeface="+mn-cs"/>
            </a:rPr>
            <a:t>が主な要因であるが、全国平均と比べると高い状況にあるため、平成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台までを目標に経費削減に努めていく。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57</xdr:row>
      <xdr:rowOff>24130</xdr:rowOff>
    </xdr:to>
    <xdr:cxnSp macro="">
      <xdr:nvCxnSpPr>
        <xdr:cNvPr id="249" name="直線コネクタ 248"/>
        <xdr:cNvCxnSpPr/>
      </xdr:nvCxnSpPr>
      <xdr:spPr>
        <a:xfrm>
          <a:off x="15671800" y="96901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96520</xdr:rowOff>
    </xdr:to>
    <xdr:cxnSp macro="">
      <xdr:nvCxnSpPr>
        <xdr:cNvPr id="252" name="直線コネクタ 251"/>
        <xdr:cNvCxnSpPr/>
      </xdr:nvCxnSpPr>
      <xdr:spPr>
        <a:xfrm flipV="1">
          <a:off x="14782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96520</xdr:rowOff>
    </xdr:to>
    <xdr:cxnSp macro="">
      <xdr:nvCxnSpPr>
        <xdr:cNvPr id="255" name="直線コネクタ 254"/>
        <xdr:cNvCxnSpPr/>
      </xdr:nvCxnSpPr>
      <xdr:spPr>
        <a:xfrm>
          <a:off x="13893800" y="9606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27940</xdr:rowOff>
    </xdr:to>
    <xdr:cxnSp macro="">
      <xdr:nvCxnSpPr>
        <xdr:cNvPr id="258" name="直線コネクタ 257"/>
        <xdr:cNvCxnSpPr/>
      </xdr:nvCxnSpPr>
      <xdr:spPr>
        <a:xfrm flipV="1">
          <a:off x="13004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8" name="円/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9"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0" name="円/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1" name="テキスト ボックス 270"/>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2" name="円/楕円 271"/>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3" name="テキスト ボックス 272"/>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4" name="円/楕円 273"/>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5" name="テキスト ボックス 274"/>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6" name="円/楕円 275"/>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7" name="テキスト ボックス 276"/>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a:t>
          </a:r>
          <a:r>
            <a:rPr kumimoji="1" lang="en-US" altLang="ja-JP" sz="1300">
              <a:latin typeface="ＭＳ Ｐゴシック"/>
            </a:rPr>
            <a:t>4.7</a:t>
          </a:r>
          <a:r>
            <a:rPr kumimoji="1" lang="ja-JP" altLang="en-US" sz="1300">
              <a:latin typeface="ＭＳ Ｐゴシック"/>
            </a:rPr>
            <a:t>ポイント増加している。これは光ブロードバンド事業補助金、一部事務組合への負担金、病院事業会計負担金の増加によるものである。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全国平均や熊本県平均と比較すると高い数値であるため、今後は、町単独補助金の５％程度の削減を行っていく予定である。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38</xdr:row>
      <xdr:rowOff>3175</xdr:rowOff>
    </xdr:to>
    <xdr:cxnSp macro="">
      <xdr:nvCxnSpPr>
        <xdr:cNvPr id="314" name="直線コネクタ 313"/>
        <xdr:cNvCxnSpPr/>
      </xdr:nvCxnSpPr>
      <xdr:spPr>
        <a:xfrm>
          <a:off x="15671800" y="6070600"/>
          <a:ext cx="8382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88900</xdr:rowOff>
    </xdr:to>
    <xdr:cxnSp macro="">
      <xdr:nvCxnSpPr>
        <xdr:cNvPr id="317" name="直線コネクタ 316"/>
        <xdr:cNvCxnSpPr/>
      </xdr:nvCxnSpPr>
      <xdr:spPr>
        <a:xfrm flipV="1">
          <a:off x="14782800" y="607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88900</xdr:rowOff>
    </xdr:from>
    <xdr:to>
      <xdr:col>21</xdr:col>
      <xdr:colOff>361950</xdr:colOff>
      <xdr:row>36</xdr:row>
      <xdr:rowOff>88900</xdr:rowOff>
    </xdr:to>
    <xdr:cxnSp macro="">
      <xdr:nvCxnSpPr>
        <xdr:cNvPr id="320" name="直線コネクタ 319"/>
        <xdr:cNvCxnSpPr/>
      </xdr:nvCxnSpPr>
      <xdr:spPr>
        <a:xfrm flipV="1">
          <a:off x="13893800" y="6089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2" name="テキスト ボックス 321"/>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37</xdr:row>
      <xdr:rowOff>107950</xdr:rowOff>
    </xdr:to>
    <xdr:cxnSp macro="">
      <xdr:nvCxnSpPr>
        <xdr:cNvPr id="323" name="直線コネクタ 322"/>
        <xdr:cNvCxnSpPr/>
      </xdr:nvCxnSpPr>
      <xdr:spPr>
        <a:xfrm flipV="1">
          <a:off x="13004800" y="626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123825</xdr:rowOff>
    </xdr:from>
    <xdr:to>
      <xdr:col>24</xdr:col>
      <xdr:colOff>82550</xdr:colOff>
      <xdr:row>38</xdr:row>
      <xdr:rowOff>53975</xdr:rowOff>
    </xdr:to>
    <xdr:sp macro="" textlink="">
      <xdr:nvSpPr>
        <xdr:cNvPr id="333" name="円/楕円 332"/>
        <xdr:cNvSpPr/>
      </xdr:nvSpPr>
      <xdr:spPr>
        <a:xfrm>
          <a:off x="164592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95902</xdr:rowOff>
    </xdr:from>
    <xdr:ext cx="762000" cy="259045"/>
    <xdr:sp macro="" textlink="">
      <xdr:nvSpPr>
        <xdr:cNvPr id="334" name="補助費等該当値テキスト"/>
        <xdr:cNvSpPr txBox="1"/>
      </xdr:nvSpPr>
      <xdr:spPr>
        <a:xfrm>
          <a:off x="165989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5" name="円/楕円 334"/>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6" name="テキスト ボックス 335"/>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38100</xdr:rowOff>
    </xdr:from>
    <xdr:to>
      <xdr:col>21</xdr:col>
      <xdr:colOff>412750</xdr:colOff>
      <xdr:row>35</xdr:row>
      <xdr:rowOff>139700</xdr:rowOff>
    </xdr:to>
    <xdr:sp macro="" textlink="">
      <xdr:nvSpPr>
        <xdr:cNvPr id="337" name="円/楕円 336"/>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149877</xdr:rowOff>
    </xdr:from>
    <xdr:ext cx="762000" cy="259045"/>
    <xdr:sp macro="" textlink="">
      <xdr:nvSpPr>
        <xdr:cNvPr id="338" name="テキスト ボックス 337"/>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9" name="円/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40" name="テキスト ボックス 339"/>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41" name="円/楕円 340"/>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143527</xdr:rowOff>
    </xdr:from>
    <xdr:ext cx="762000" cy="259045"/>
    <xdr:sp macro="" textlink="">
      <xdr:nvSpPr>
        <xdr:cNvPr id="342" name="テキスト ボックス 341"/>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公債費については、類似団体平均より低い水準で推移しているものの昨年度より、</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ポイント増加している。これは、大型公共事業完了に伴う起債償還が始まったことによる。今後は起債借入を元金償還の６割程度まで抑制し、公債費の割合が増加しないように努める。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77</xdr:row>
      <xdr:rowOff>12700</xdr:rowOff>
    </xdr:to>
    <xdr:cxnSp macro="">
      <xdr:nvCxnSpPr>
        <xdr:cNvPr id="371" name="直線コネクタ 370"/>
        <xdr:cNvCxnSpPr/>
      </xdr:nvCxnSpPr>
      <xdr:spPr>
        <a:xfrm>
          <a:off x="3987800" y="131114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6986</xdr:rowOff>
    </xdr:from>
    <xdr:to>
      <xdr:col>5</xdr:col>
      <xdr:colOff>549275</xdr:colOff>
      <xdr:row>76</xdr:row>
      <xdr:rowOff>81280</xdr:rowOff>
    </xdr:to>
    <xdr:cxnSp macro="">
      <xdr:nvCxnSpPr>
        <xdr:cNvPr id="374" name="直線コネクタ 373"/>
        <xdr:cNvCxnSpPr/>
      </xdr:nvCxnSpPr>
      <xdr:spPr>
        <a:xfrm>
          <a:off x="3098800" y="1303718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6986</xdr:rowOff>
    </xdr:from>
    <xdr:to>
      <xdr:col>4</xdr:col>
      <xdr:colOff>346075</xdr:colOff>
      <xdr:row>76</xdr:row>
      <xdr:rowOff>41275</xdr:rowOff>
    </xdr:to>
    <xdr:cxnSp macro="">
      <xdr:nvCxnSpPr>
        <xdr:cNvPr id="377" name="直線コネクタ 376"/>
        <xdr:cNvCxnSpPr/>
      </xdr:nvCxnSpPr>
      <xdr:spPr>
        <a:xfrm flipV="1">
          <a:off x="2209800" y="13037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18414</xdr:rowOff>
    </xdr:from>
    <xdr:to>
      <xdr:col>3</xdr:col>
      <xdr:colOff>142875</xdr:colOff>
      <xdr:row>76</xdr:row>
      <xdr:rowOff>41275</xdr:rowOff>
    </xdr:to>
    <xdr:cxnSp macro="">
      <xdr:nvCxnSpPr>
        <xdr:cNvPr id="380" name="直線コネクタ 379"/>
        <xdr:cNvCxnSpPr/>
      </xdr:nvCxnSpPr>
      <xdr:spPr>
        <a:xfrm>
          <a:off x="1320800" y="130486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133350</xdr:rowOff>
    </xdr:from>
    <xdr:to>
      <xdr:col>7</xdr:col>
      <xdr:colOff>66675</xdr:colOff>
      <xdr:row>77</xdr:row>
      <xdr:rowOff>63500</xdr:rowOff>
    </xdr:to>
    <xdr:sp macro="" textlink="">
      <xdr:nvSpPr>
        <xdr:cNvPr id="390" name="円/楕円 389"/>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149877</xdr:rowOff>
    </xdr:from>
    <xdr:ext cx="762000" cy="259045"/>
    <xdr:sp macro="" textlink="">
      <xdr:nvSpPr>
        <xdr:cNvPr id="391" name="公債費該当値テキスト"/>
        <xdr:cNvSpPr txBox="1"/>
      </xdr:nvSpPr>
      <xdr:spPr>
        <a:xfrm>
          <a:off x="4914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92" name="円/楕円 391"/>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93" name="テキスト ボックス 392"/>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127635</xdr:rowOff>
    </xdr:from>
    <xdr:to>
      <xdr:col>4</xdr:col>
      <xdr:colOff>396875</xdr:colOff>
      <xdr:row>76</xdr:row>
      <xdr:rowOff>57786</xdr:rowOff>
    </xdr:to>
    <xdr:sp macro="" textlink="">
      <xdr:nvSpPr>
        <xdr:cNvPr id="394" name="円/楕円 393"/>
        <xdr:cNvSpPr/>
      </xdr:nvSpPr>
      <xdr:spPr>
        <a:xfrm>
          <a:off x="3048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95" name="テキスト ボックス 39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161925</xdr:rowOff>
    </xdr:from>
    <xdr:to>
      <xdr:col>3</xdr:col>
      <xdr:colOff>193675</xdr:colOff>
      <xdr:row>76</xdr:row>
      <xdr:rowOff>92075</xdr:rowOff>
    </xdr:to>
    <xdr:sp macro="" textlink="">
      <xdr:nvSpPr>
        <xdr:cNvPr id="396" name="円/楕円 395"/>
        <xdr:cNvSpPr/>
      </xdr:nvSpPr>
      <xdr:spPr>
        <a:xfrm>
          <a:off x="2159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102252</xdr:rowOff>
    </xdr:from>
    <xdr:ext cx="762000" cy="259045"/>
    <xdr:sp macro="" textlink="">
      <xdr:nvSpPr>
        <xdr:cNvPr id="397" name="テキスト ボックス 396"/>
        <xdr:cNvSpPr txBox="1"/>
      </xdr:nvSpPr>
      <xdr:spPr>
        <a:xfrm>
          <a:off x="1828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139065</xdr:rowOff>
    </xdr:from>
    <xdr:to>
      <xdr:col>1</xdr:col>
      <xdr:colOff>676275</xdr:colOff>
      <xdr:row>76</xdr:row>
      <xdr:rowOff>69214</xdr:rowOff>
    </xdr:to>
    <xdr:sp macro="" textlink="">
      <xdr:nvSpPr>
        <xdr:cNvPr id="398" name="円/楕円 397"/>
        <xdr:cNvSpPr/>
      </xdr:nvSpPr>
      <xdr:spPr>
        <a:xfrm>
          <a:off x="1270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79392</xdr:rowOff>
    </xdr:from>
    <xdr:ext cx="762000" cy="259045"/>
    <xdr:sp macro="" textlink="">
      <xdr:nvSpPr>
        <xdr:cNvPr id="399" name="テキスト ボックス 398"/>
        <xdr:cNvSpPr txBox="1"/>
      </xdr:nvSpPr>
      <xdr:spPr>
        <a:xfrm>
          <a:off x="939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全国平均や熊本県平均と比較すると低い傾向にあり、前年度と比較すると</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物件費や補助費等の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によるものである。今後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補助費の５％削減に努めていく。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14987</xdr:rowOff>
    </xdr:from>
    <xdr:to>
      <xdr:col>24</xdr:col>
      <xdr:colOff>31750</xdr:colOff>
      <xdr:row>78</xdr:row>
      <xdr:rowOff>8128</xdr:rowOff>
    </xdr:to>
    <xdr:cxnSp macro="">
      <xdr:nvCxnSpPr>
        <xdr:cNvPr id="430" name="直線コネクタ 429"/>
        <xdr:cNvCxnSpPr/>
      </xdr:nvCxnSpPr>
      <xdr:spPr>
        <a:xfrm>
          <a:off x="15671800" y="13216637"/>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77</xdr:row>
      <xdr:rowOff>56135</xdr:rowOff>
    </xdr:to>
    <xdr:cxnSp macro="">
      <xdr:nvCxnSpPr>
        <xdr:cNvPr id="433" name="直線コネクタ 432"/>
        <xdr:cNvCxnSpPr/>
      </xdr:nvCxnSpPr>
      <xdr:spPr>
        <a:xfrm flipV="1">
          <a:off x="14782800" y="132166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35" name="テキスト ボックス 434"/>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77</xdr:row>
      <xdr:rowOff>56135</xdr:rowOff>
    </xdr:to>
    <xdr:cxnSp macro="">
      <xdr:nvCxnSpPr>
        <xdr:cNvPr id="436" name="直線コネクタ 435"/>
        <xdr:cNvCxnSpPr/>
      </xdr:nvCxnSpPr>
      <xdr:spPr>
        <a:xfrm>
          <a:off x="13893800" y="13001752"/>
          <a:ext cx="8890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106426</xdr:rowOff>
    </xdr:from>
    <xdr:to>
      <xdr:col>20</xdr:col>
      <xdr:colOff>158750</xdr:colOff>
      <xdr:row>75</xdr:row>
      <xdr:rowOff>143002</xdr:rowOff>
    </xdr:to>
    <xdr:cxnSp macro="">
      <xdr:nvCxnSpPr>
        <xdr:cNvPr id="439" name="直線コネクタ 438"/>
        <xdr:cNvCxnSpPr/>
      </xdr:nvCxnSpPr>
      <xdr:spPr>
        <a:xfrm>
          <a:off x="13004800" y="12965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1" name="テキスト ボックス 440"/>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43" name="テキスト ボックス 442"/>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128778</xdr:rowOff>
    </xdr:from>
    <xdr:to>
      <xdr:col>24</xdr:col>
      <xdr:colOff>82550</xdr:colOff>
      <xdr:row>78</xdr:row>
      <xdr:rowOff>58928</xdr:rowOff>
    </xdr:to>
    <xdr:sp macro="" textlink="">
      <xdr:nvSpPr>
        <xdr:cNvPr id="449" name="円/楕円 448"/>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100855</xdr:rowOff>
    </xdr:from>
    <xdr:ext cx="762000" cy="259045"/>
    <xdr:sp macro="" textlink="">
      <xdr:nvSpPr>
        <xdr:cNvPr id="450"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135637</xdr:rowOff>
    </xdr:from>
    <xdr:to>
      <xdr:col>22</xdr:col>
      <xdr:colOff>615950</xdr:colOff>
      <xdr:row>77</xdr:row>
      <xdr:rowOff>65787</xdr:rowOff>
    </xdr:to>
    <xdr:sp macro="" textlink="">
      <xdr:nvSpPr>
        <xdr:cNvPr id="451" name="円/楕円 450"/>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75963</xdr:rowOff>
    </xdr:from>
    <xdr:ext cx="736600" cy="259045"/>
    <xdr:sp macro="" textlink="">
      <xdr:nvSpPr>
        <xdr:cNvPr id="452" name="テキスト ボックス 451"/>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53" name="円/楕円 452"/>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54" name="テキスト ボックス 453"/>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5" name="円/楕円 454"/>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56" name="テキスト ボックス 455"/>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57" name="円/楕円 456"/>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58" name="テキスト ボックス 457"/>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熊本県和水町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36801</xdr:rowOff>
    </xdr:from>
    <xdr:to>
      <xdr:col>4</xdr:col>
      <xdr:colOff>1117600</xdr:colOff>
      <xdr:row>17</xdr:row>
      <xdr:rowOff>64091</xdr:rowOff>
    </xdr:to>
    <xdr:cxnSp macro="">
      <xdr:nvCxnSpPr>
        <xdr:cNvPr id="52" name="直線コネクタ 51"/>
        <xdr:cNvCxnSpPr/>
      </xdr:nvCxnSpPr>
      <xdr:spPr bwMode="auto">
        <a:xfrm flipV="1">
          <a:off x="5003800" y="2999076"/>
          <a:ext cx="647700" cy="2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64091</xdr:rowOff>
    </xdr:from>
    <xdr:to>
      <xdr:col>4</xdr:col>
      <xdr:colOff>469900</xdr:colOff>
      <xdr:row>17</xdr:row>
      <xdr:rowOff>67695</xdr:rowOff>
    </xdr:to>
    <xdr:cxnSp macro="">
      <xdr:nvCxnSpPr>
        <xdr:cNvPr id="55" name="直線コネクタ 54"/>
        <xdr:cNvCxnSpPr/>
      </xdr:nvCxnSpPr>
      <xdr:spPr bwMode="auto">
        <a:xfrm flipV="1">
          <a:off x="4305300" y="3026366"/>
          <a:ext cx="698500" cy="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40404</xdr:rowOff>
    </xdr:from>
    <xdr:to>
      <xdr:col>3</xdr:col>
      <xdr:colOff>904875</xdr:colOff>
      <xdr:row>17</xdr:row>
      <xdr:rowOff>67695</xdr:rowOff>
    </xdr:to>
    <xdr:cxnSp macro="">
      <xdr:nvCxnSpPr>
        <xdr:cNvPr id="58" name="直線コネクタ 57"/>
        <xdr:cNvCxnSpPr/>
      </xdr:nvCxnSpPr>
      <xdr:spPr bwMode="auto">
        <a:xfrm>
          <a:off x="3606800" y="3002679"/>
          <a:ext cx="698500" cy="27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133238</xdr:rowOff>
    </xdr:from>
    <xdr:to>
      <xdr:col>3</xdr:col>
      <xdr:colOff>206375</xdr:colOff>
      <xdr:row>17</xdr:row>
      <xdr:rowOff>40404</xdr:rowOff>
    </xdr:to>
    <xdr:cxnSp macro="">
      <xdr:nvCxnSpPr>
        <xdr:cNvPr id="61" name="直線コネクタ 60"/>
        <xdr:cNvCxnSpPr/>
      </xdr:nvCxnSpPr>
      <xdr:spPr bwMode="auto">
        <a:xfrm>
          <a:off x="2908300" y="2924063"/>
          <a:ext cx="698500" cy="7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157451</xdr:rowOff>
    </xdr:from>
    <xdr:to>
      <xdr:col>5</xdr:col>
      <xdr:colOff>34925</xdr:colOff>
      <xdr:row>17</xdr:row>
      <xdr:rowOff>87601</xdr:rowOff>
    </xdr:to>
    <xdr:sp macro="" textlink="">
      <xdr:nvSpPr>
        <xdr:cNvPr id="71" name="円/楕円 70"/>
        <xdr:cNvSpPr/>
      </xdr:nvSpPr>
      <xdr:spPr bwMode="auto">
        <a:xfrm>
          <a:off x="5600700" y="294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129528</xdr:rowOff>
    </xdr:from>
    <xdr:ext cx="762000" cy="259045"/>
    <xdr:sp macro="" textlink="">
      <xdr:nvSpPr>
        <xdr:cNvPr id="72" name="人口1人当たり決算額の推移該当値テキスト130"/>
        <xdr:cNvSpPr txBox="1"/>
      </xdr:nvSpPr>
      <xdr:spPr>
        <a:xfrm>
          <a:off x="5740400" y="292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116,161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13291</xdr:rowOff>
    </xdr:from>
    <xdr:to>
      <xdr:col>4</xdr:col>
      <xdr:colOff>520700</xdr:colOff>
      <xdr:row>17</xdr:row>
      <xdr:rowOff>114891</xdr:rowOff>
    </xdr:to>
    <xdr:sp macro="" textlink="">
      <xdr:nvSpPr>
        <xdr:cNvPr id="73" name="円/楕円 72"/>
        <xdr:cNvSpPr/>
      </xdr:nvSpPr>
      <xdr:spPr bwMode="auto">
        <a:xfrm>
          <a:off x="4953000" y="297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99668</xdr:rowOff>
    </xdr:from>
    <xdr:ext cx="736600" cy="259045"/>
    <xdr:sp macro="" textlink="">
      <xdr:nvSpPr>
        <xdr:cNvPr id="74" name="テキスト ボックス 73"/>
        <xdr:cNvSpPr txBox="1"/>
      </xdr:nvSpPr>
      <xdr:spPr>
        <a:xfrm>
          <a:off x="4622800" y="30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16895</xdr:rowOff>
    </xdr:from>
    <xdr:to>
      <xdr:col>3</xdr:col>
      <xdr:colOff>955675</xdr:colOff>
      <xdr:row>17</xdr:row>
      <xdr:rowOff>118495</xdr:rowOff>
    </xdr:to>
    <xdr:sp macro="" textlink="">
      <xdr:nvSpPr>
        <xdr:cNvPr id="75" name="円/楕円 74"/>
        <xdr:cNvSpPr/>
      </xdr:nvSpPr>
      <xdr:spPr bwMode="auto">
        <a:xfrm>
          <a:off x="4254500" y="297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103272</xdr:rowOff>
    </xdr:from>
    <xdr:ext cx="762000" cy="259045"/>
    <xdr:sp macro="" textlink="">
      <xdr:nvSpPr>
        <xdr:cNvPr id="76" name="テキスト ボックス 75"/>
        <xdr:cNvSpPr txBox="1"/>
      </xdr:nvSpPr>
      <xdr:spPr>
        <a:xfrm>
          <a:off x="3924300" y="306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113,323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161054</xdr:rowOff>
    </xdr:from>
    <xdr:to>
      <xdr:col>3</xdr:col>
      <xdr:colOff>257175</xdr:colOff>
      <xdr:row>17</xdr:row>
      <xdr:rowOff>91204</xdr:rowOff>
    </xdr:to>
    <xdr:sp macro="" textlink="">
      <xdr:nvSpPr>
        <xdr:cNvPr id="77" name="円/楕円 76"/>
        <xdr:cNvSpPr/>
      </xdr:nvSpPr>
      <xdr:spPr bwMode="auto">
        <a:xfrm>
          <a:off x="3556000" y="295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75981</xdr:rowOff>
    </xdr:from>
    <xdr:ext cx="762000" cy="259045"/>
    <xdr:sp macro="" textlink="">
      <xdr:nvSpPr>
        <xdr:cNvPr id="78" name="テキスト ボックス 77"/>
        <xdr:cNvSpPr txBox="1"/>
      </xdr:nvSpPr>
      <xdr:spPr>
        <a:xfrm>
          <a:off x="3225800" y="303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82438</xdr:rowOff>
    </xdr:from>
    <xdr:to>
      <xdr:col>2</xdr:col>
      <xdr:colOff>692150</xdr:colOff>
      <xdr:row>17</xdr:row>
      <xdr:rowOff>12588</xdr:rowOff>
    </xdr:to>
    <xdr:sp macro="" textlink="">
      <xdr:nvSpPr>
        <xdr:cNvPr id="79" name="円/楕円 78"/>
        <xdr:cNvSpPr/>
      </xdr:nvSpPr>
      <xdr:spPr bwMode="auto">
        <a:xfrm>
          <a:off x="2857500" y="287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168815</xdr:rowOff>
    </xdr:from>
    <xdr:ext cx="762000" cy="259045"/>
    <xdr:sp macro="" textlink="">
      <xdr:nvSpPr>
        <xdr:cNvPr id="80" name="テキスト ボックス 79"/>
        <xdr:cNvSpPr txBox="1"/>
      </xdr:nvSpPr>
      <xdr:spPr>
        <a:xfrm>
          <a:off x="2527300" y="295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126981</xdr:rowOff>
    </xdr:from>
    <xdr:to>
      <xdr:col>4</xdr:col>
      <xdr:colOff>1117600</xdr:colOff>
      <xdr:row>37</xdr:row>
      <xdr:rowOff>32569</xdr:rowOff>
    </xdr:to>
    <xdr:cxnSp macro="">
      <xdr:nvCxnSpPr>
        <xdr:cNvPr id="114" name="直線コネクタ 113"/>
        <xdr:cNvCxnSpPr/>
      </xdr:nvCxnSpPr>
      <xdr:spPr bwMode="auto">
        <a:xfrm flipV="1">
          <a:off x="5003800" y="7080231"/>
          <a:ext cx="647700" cy="7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32569</xdr:rowOff>
    </xdr:from>
    <xdr:to>
      <xdr:col>4</xdr:col>
      <xdr:colOff>469900</xdr:colOff>
      <xdr:row>37</xdr:row>
      <xdr:rowOff>53029</xdr:rowOff>
    </xdr:to>
    <xdr:cxnSp macro="">
      <xdr:nvCxnSpPr>
        <xdr:cNvPr id="117" name="直線コネクタ 116"/>
        <xdr:cNvCxnSpPr/>
      </xdr:nvCxnSpPr>
      <xdr:spPr bwMode="auto">
        <a:xfrm flipV="1">
          <a:off x="4305300" y="7157269"/>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117208</xdr:rowOff>
    </xdr:from>
    <xdr:to>
      <xdr:col>3</xdr:col>
      <xdr:colOff>904875</xdr:colOff>
      <xdr:row>37</xdr:row>
      <xdr:rowOff>53029</xdr:rowOff>
    </xdr:to>
    <xdr:cxnSp macro="">
      <xdr:nvCxnSpPr>
        <xdr:cNvPr id="120" name="直線コネクタ 119"/>
        <xdr:cNvCxnSpPr/>
      </xdr:nvCxnSpPr>
      <xdr:spPr bwMode="auto">
        <a:xfrm>
          <a:off x="3606800" y="7070458"/>
          <a:ext cx="698500" cy="107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117208</xdr:rowOff>
    </xdr:from>
    <xdr:to>
      <xdr:col>3</xdr:col>
      <xdr:colOff>206375</xdr:colOff>
      <xdr:row>36</xdr:row>
      <xdr:rowOff>135630</xdr:rowOff>
    </xdr:to>
    <xdr:cxnSp macro="">
      <xdr:nvCxnSpPr>
        <xdr:cNvPr id="123" name="直線コネクタ 122"/>
        <xdr:cNvCxnSpPr/>
      </xdr:nvCxnSpPr>
      <xdr:spPr bwMode="auto">
        <a:xfrm flipV="1">
          <a:off x="2908300" y="7070458"/>
          <a:ext cx="698500" cy="1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76181</xdr:rowOff>
    </xdr:from>
    <xdr:to>
      <xdr:col>5</xdr:col>
      <xdr:colOff>34925</xdr:colOff>
      <xdr:row>37</xdr:row>
      <xdr:rowOff>6331</xdr:rowOff>
    </xdr:to>
    <xdr:sp macro="" textlink="">
      <xdr:nvSpPr>
        <xdr:cNvPr id="133" name="円/楕円 132"/>
        <xdr:cNvSpPr/>
      </xdr:nvSpPr>
      <xdr:spPr bwMode="auto">
        <a:xfrm>
          <a:off x="5600700" y="702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48258</xdr:rowOff>
    </xdr:from>
    <xdr:ext cx="762000" cy="259045"/>
    <xdr:sp macro="" textlink="">
      <xdr:nvSpPr>
        <xdr:cNvPr id="134" name="人口1人当たり決算額の推移該当値テキスト445"/>
        <xdr:cNvSpPr txBox="1"/>
      </xdr:nvSpPr>
      <xdr:spPr>
        <a:xfrm>
          <a:off x="5740400" y="700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25,001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153219</xdr:rowOff>
    </xdr:from>
    <xdr:to>
      <xdr:col>4</xdr:col>
      <xdr:colOff>520700</xdr:colOff>
      <xdr:row>37</xdr:row>
      <xdr:rowOff>83369</xdr:rowOff>
    </xdr:to>
    <xdr:sp macro="" textlink="">
      <xdr:nvSpPr>
        <xdr:cNvPr id="135" name="円/楕円 134"/>
        <xdr:cNvSpPr/>
      </xdr:nvSpPr>
      <xdr:spPr bwMode="auto">
        <a:xfrm>
          <a:off x="4953000" y="710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68146</xdr:rowOff>
    </xdr:from>
    <xdr:ext cx="736600" cy="259045"/>
    <xdr:sp macro="" textlink="">
      <xdr:nvSpPr>
        <xdr:cNvPr id="136" name="テキスト ボックス 135"/>
        <xdr:cNvSpPr txBox="1"/>
      </xdr:nvSpPr>
      <xdr:spPr>
        <a:xfrm>
          <a:off x="4622800" y="7192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2229</xdr:rowOff>
    </xdr:from>
    <xdr:to>
      <xdr:col>3</xdr:col>
      <xdr:colOff>955675</xdr:colOff>
      <xdr:row>37</xdr:row>
      <xdr:rowOff>103829</xdr:rowOff>
    </xdr:to>
    <xdr:sp macro="" textlink="">
      <xdr:nvSpPr>
        <xdr:cNvPr id="137" name="円/楕円 136"/>
        <xdr:cNvSpPr/>
      </xdr:nvSpPr>
      <xdr:spPr bwMode="auto">
        <a:xfrm>
          <a:off x="4254500" y="712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88606</xdr:rowOff>
    </xdr:from>
    <xdr:ext cx="762000" cy="259045"/>
    <xdr:sp macro="" textlink="">
      <xdr:nvSpPr>
        <xdr:cNvPr id="138" name="テキスト ボックス 137"/>
        <xdr:cNvSpPr txBox="1"/>
      </xdr:nvSpPr>
      <xdr:spPr>
        <a:xfrm>
          <a:off x="3924300" y="721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66408</xdr:rowOff>
    </xdr:from>
    <xdr:to>
      <xdr:col>3</xdr:col>
      <xdr:colOff>257175</xdr:colOff>
      <xdr:row>36</xdr:row>
      <xdr:rowOff>168008</xdr:rowOff>
    </xdr:to>
    <xdr:sp macro="" textlink="">
      <xdr:nvSpPr>
        <xdr:cNvPr id="139" name="円/楕円 138"/>
        <xdr:cNvSpPr/>
      </xdr:nvSpPr>
      <xdr:spPr bwMode="auto">
        <a:xfrm>
          <a:off x="3556000" y="7019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152785</xdr:rowOff>
    </xdr:from>
    <xdr:ext cx="762000" cy="259045"/>
    <xdr:sp macro="" textlink="">
      <xdr:nvSpPr>
        <xdr:cNvPr id="140" name="テキスト ボックス 139"/>
        <xdr:cNvSpPr txBox="1"/>
      </xdr:nvSpPr>
      <xdr:spPr>
        <a:xfrm>
          <a:off x="3225800" y="71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84830</xdr:rowOff>
    </xdr:from>
    <xdr:to>
      <xdr:col>2</xdr:col>
      <xdr:colOff>692150</xdr:colOff>
      <xdr:row>37</xdr:row>
      <xdr:rowOff>14980</xdr:rowOff>
    </xdr:to>
    <xdr:sp macro="" textlink="">
      <xdr:nvSpPr>
        <xdr:cNvPr id="141" name="円/楕円 140"/>
        <xdr:cNvSpPr/>
      </xdr:nvSpPr>
      <xdr:spPr bwMode="auto">
        <a:xfrm>
          <a:off x="2857500" y="703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171207</xdr:rowOff>
    </xdr:from>
    <xdr:ext cx="762000" cy="259045"/>
    <xdr:sp macro="" textlink="">
      <xdr:nvSpPr>
        <xdr:cNvPr id="142" name="テキスト ボックス 141"/>
        <xdr:cNvSpPr txBox="1"/>
      </xdr:nvSpPr>
      <xdr:spPr>
        <a:xfrm>
          <a:off x="2527300" y="712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実質収支については、</a:t>
          </a:r>
          <a:r>
            <a:rPr lang="ja-JP" altLang="en-US" sz="1300" b="0" i="0" u="none" strike="noStrike" baseline="0" smtClean="0">
              <a:solidFill>
                <a:schemeClr val="dk1"/>
              </a:solidFill>
              <a:latin typeface="+mn-lt"/>
              <a:ea typeface="+mn-ea"/>
              <a:cs typeface="+mn-cs"/>
            </a:rPr>
            <a:t>国の経済危機対策交付金が</a:t>
          </a:r>
          <a:r>
            <a:rPr lang="en-US" altLang="ja-JP" sz="1300" b="0" i="0" u="none" strike="noStrike" baseline="0" smtClean="0">
              <a:solidFill>
                <a:schemeClr val="dk1"/>
              </a:solidFill>
              <a:latin typeface="+mn-lt"/>
              <a:ea typeface="+mn-ea"/>
              <a:cs typeface="+mn-cs"/>
            </a:rPr>
            <a:t>25</a:t>
          </a:r>
          <a:r>
            <a:rPr lang="ja-JP" altLang="en-US" sz="1300" b="0" i="0" u="none" strike="noStrike" baseline="0" smtClean="0">
              <a:solidFill>
                <a:schemeClr val="dk1"/>
              </a:solidFill>
              <a:latin typeface="+mn-lt"/>
              <a:ea typeface="+mn-ea"/>
              <a:cs typeface="+mn-cs"/>
            </a:rPr>
            <a:t>年度で終了したことで歳入が減ったため減少した。</a:t>
          </a:r>
          <a:endParaRPr lang="ja-JP" altLang="ja-JP" sz="1300">
            <a:effectLst/>
          </a:endParaRPr>
        </a:p>
        <a:p>
          <a:r>
            <a:rPr kumimoji="1" lang="ja-JP" altLang="en-US" sz="1300">
              <a:solidFill>
                <a:schemeClr val="dk1"/>
              </a:solidFill>
              <a:effectLst/>
              <a:latin typeface="+mn-lt"/>
              <a:ea typeface="+mn-ea"/>
              <a:cs typeface="+mn-cs"/>
            </a:rPr>
            <a:t>また、歳出では</a:t>
          </a:r>
          <a:r>
            <a:rPr kumimoji="1" lang="ja-JP" altLang="ja-JP" sz="1300">
              <a:solidFill>
                <a:schemeClr val="dk1"/>
              </a:solidFill>
              <a:effectLst/>
              <a:latin typeface="+mn-lt"/>
              <a:ea typeface="+mn-ea"/>
              <a:cs typeface="+mn-cs"/>
            </a:rPr>
            <a:t>財政調整基金については、普通交付税の合併算定替終了、生産年齢人口減少に伴う税収減、少子高齢化の進展に伴う社会保障関係費の増加など、今後予想される緊縮財政状況に備え、一定金額を確保するために約</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億円の積増を行っ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。その結果、財政調整基金の標準財政規模に対する割合は増加している。今後も健全な財政運営に努めていく。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連結実質赤字比率については、全会計において黒字であり赤字比率は発生していない状況にある。特別会計においては、一般会計からの繰出金が年々増加の傾向にあるため独立採算性が取れるような料金の適正な改定を</a:t>
          </a:r>
          <a:r>
            <a:rPr kumimoji="1" lang="ja-JP" altLang="en-US" sz="1300">
              <a:solidFill>
                <a:schemeClr val="dk1"/>
              </a:solidFill>
              <a:effectLst/>
              <a:latin typeface="+mn-lt"/>
              <a:ea typeface="+mn-ea"/>
              <a:cs typeface="+mn-cs"/>
            </a:rPr>
            <a:t>図らなければならない。法適化等の環境変化もふまえつつ</a:t>
          </a:r>
          <a:r>
            <a:rPr kumimoji="1" lang="ja-JP" altLang="ja-JP" sz="1300">
              <a:solidFill>
                <a:schemeClr val="dk1"/>
              </a:solidFill>
              <a:effectLst/>
              <a:latin typeface="+mn-lt"/>
              <a:ea typeface="+mn-ea"/>
              <a:cs typeface="+mn-cs"/>
            </a:rPr>
            <a:t>平成３０年度</a:t>
          </a:r>
          <a:r>
            <a:rPr kumimoji="1" lang="ja-JP" altLang="en-US" sz="1300">
              <a:solidFill>
                <a:schemeClr val="dk1"/>
              </a:solidFill>
              <a:effectLst/>
              <a:latin typeface="+mn-lt"/>
              <a:ea typeface="+mn-ea"/>
              <a:cs typeface="+mn-cs"/>
            </a:rPr>
            <a:t>を目標</a:t>
          </a:r>
          <a:r>
            <a:rPr kumimoji="1" lang="ja-JP" altLang="ja-JP" sz="1300">
              <a:solidFill>
                <a:schemeClr val="dk1"/>
              </a:solidFill>
              <a:effectLst/>
              <a:latin typeface="+mn-lt"/>
              <a:ea typeface="+mn-ea"/>
              <a:cs typeface="+mn-cs"/>
            </a:rPr>
            <a:t>に行う予定である。</a:t>
          </a:r>
          <a:endParaRPr kumimoji="1" lang="en-US" altLang="ja-JP" sz="14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合併後、元利償還金の元金以内での起債借入に努めてきたが、大型公共事業の</a:t>
          </a:r>
          <a:r>
            <a:rPr kumimoji="1" lang="ja-JP" altLang="en-US" sz="1300">
              <a:solidFill>
                <a:schemeClr val="dk1"/>
              </a:solidFill>
              <a:effectLst/>
              <a:latin typeface="+mn-lt"/>
              <a:ea typeface="+mn-ea"/>
              <a:cs typeface="+mn-cs"/>
            </a:rPr>
            <a:t>償還が始まったことで</a:t>
          </a:r>
          <a:r>
            <a:rPr kumimoji="1" lang="ja-JP" altLang="ja-JP" sz="1300">
              <a:solidFill>
                <a:schemeClr val="dk1"/>
              </a:solidFill>
              <a:effectLst/>
              <a:latin typeface="+mn-lt"/>
              <a:ea typeface="+mn-ea"/>
              <a:cs typeface="+mn-cs"/>
            </a:rPr>
            <a:t>昨年度から大幅に増加した。今後は事業の見直しを行い起債抑制に努めていく</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将来負担比率については、平成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年度からマイナスで推移している。</a:t>
          </a:r>
          <a:endParaRPr lang="ja-JP" altLang="ja-JP" sz="1300">
            <a:effectLst/>
          </a:endParaRPr>
        </a:p>
        <a:p>
          <a:r>
            <a:rPr kumimoji="1" lang="ja-JP" altLang="ja-JP" sz="1300">
              <a:solidFill>
                <a:schemeClr val="dk1"/>
              </a:solidFill>
              <a:effectLst/>
              <a:latin typeface="+mn-lt"/>
              <a:ea typeface="+mn-ea"/>
              <a:cs typeface="+mn-cs"/>
            </a:rPr>
            <a:t>これは、充当可能基金を毎年積増したことによる。</a:t>
          </a:r>
          <a:endParaRPr lang="ja-JP" altLang="ja-JP" sz="1300">
            <a:effectLst/>
          </a:endParaRPr>
        </a:p>
        <a:p>
          <a:r>
            <a:rPr kumimoji="1" lang="ja-JP" altLang="ja-JP" sz="1300">
              <a:solidFill>
                <a:schemeClr val="dk1"/>
              </a:solidFill>
              <a:effectLst/>
              <a:latin typeface="+mn-lt"/>
              <a:ea typeface="+mn-ea"/>
              <a:cs typeface="+mn-cs"/>
            </a:rPr>
            <a:t>今後も事業実施の適正化を図り、財政の健全化に努める。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7987281</v>
      </c>
      <c r="BO4" s="379"/>
      <c r="BP4" s="379"/>
      <c r="BQ4" s="379"/>
      <c r="BR4" s="379"/>
      <c r="BS4" s="379"/>
      <c r="BT4" s="379"/>
      <c r="BU4" s="380"/>
      <c r="BV4" s="378">
        <v>8023449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17.2</v>
      </c>
      <c r="CU4" s="556"/>
      <c r="CV4" s="556"/>
      <c r="CW4" s="556"/>
      <c r="CX4" s="556"/>
      <c r="CY4" s="556"/>
      <c r="CZ4" s="556"/>
      <c r="DA4" s="557"/>
      <c r="DB4" s="555">
        <v>22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7085354</v>
      </c>
      <c r="BO5" s="384"/>
      <c r="BP5" s="384"/>
      <c r="BQ5" s="384"/>
      <c r="BR5" s="384"/>
      <c r="BS5" s="384"/>
      <c r="BT5" s="384"/>
      <c r="BU5" s="385"/>
      <c r="BV5" s="383">
        <v>6991693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901927</v>
      </c>
      <c r="BO6" s="384"/>
      <c r="BP6" s="384"/>
      <c r="BQ6" s="384"/>
      <c r="BR6" s="384"/>
      <c r="BS6" s="384"/>
      <c r="BT6" s="384"/>
      <c r="BU6" s="385"/>
      <c r="BV6" s="383">
        <v>1031756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91.3</v>
      </c>
      <c r="CU6" s="530"/>
      <c r="CV6" s="530"/>
      <c r="CW6" s="530"/>
      <c r="CX6" s="530"/>
      <c r="CY6" s="530"/>
      <c r="CZ6" s="530"/>
      <c r="DA6" s="531"/>
      <c r="DB6" s="529">
        <v>85.7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122067</v>
      </c>
      <c r="BO7" s="384"/>
      <c r="BP7" s="384"/>
      <c r="BQ7" s="384"/>
      <c r="BR7" s="384"/>
      <c r="BS7" s="384"/>
      <c r="BT7" s="384"/>
      <c r="BU7" s="385"/>
      <c r="BV7" s="383">
        <v>38794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4521445</v>
      </c>
      <c r="CU7" s="384"/>
      <c r="CV7" s="384"/>
      <c r="CW7" s="384"/>
      <c r="CX7" s="384"/>
      <c r="CY7" s="384"/>
      <c r="CZ7" s="384"/>
      <c r="DA7" s="385"/>
      <c r="DB7" s="383">
        <v>4520434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779860</v>
      </c>
      <c r="BO8" s="384"/>
      <c r="BP8" s="384"/>
      <c r="BQ8" s="384"/>
      <c r="BR8" s="384"/>
      <c r="BS8" s="384"/>
      <c r="BT8" s="384"/>
      <c r="BU8" s="385"/>
      <c r="BV8" s="383">
        <v>992962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11247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-213102</v>
      </c>
      <c r="BO9" s="384"/>
      <c r="BP9" s="384"/>
      <c r="BQ9" s="384"/>
      <c r="BR9" s="384"/>
      <c r="BS9" s="384"/>
      <c r="BT9" s="384"/>
      <c r="BU9" s="385"/>
      <c r="BV9" s="383">
        <v>298178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13.1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11900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501938</v>
      </c>
      <c r="BO10" s="384"/>
      <c r="BP10" s="384"/>
      <c r="BQ10" s="384"/>
      <c r="BR10" s="384"/>
      <c r="BS10" s="384"/>
      <c r="BT10" s="384"/>
      <c r="BU10" s="385"/>
      <c r="BV10" s="383">
        <v>1826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10868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10836</v>
      </c>
      <c r="S13" s="485"/>
      <c r="T13" s="485"/>
      <c r="U13" s="485"/>
      <c r="V13" s="486"/>
      <c r="W13" s="472" t="s">
        <v>123</v>
      </c>
      <c r="X13" s="396"/>
      <c r="Y13" s="396"/>
      <c r="Z13" s="396"/>
      <c r="AA13" s="396"/>
      <c r="AB13" s="397"/>
      <c r="AC13" s="359">
        <v>1165</v>
      </c>
      <c r="AD13" s="360"/>
      <c r="AE13" s="360"/>
      <c r="AF13" s="360"/>
      <c r="AG13" s="361"/>
      <c r="AH13" s="359">
        <v>1429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288836</v>
      </c>
      <c r="BO13" s="384"/>
      <c r="BP13" s="384"/>
      <c r="BQ13" s="384"/>
      <c r="BR13" s="384"/>
      <c r="BS13" s="384"/>
      <c r="BT13" s="384"/>
      <c r="BU13" s="385"/>
      <c r="BV13" s="383">
        <v>300004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6.5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11075</v>
      </c>
      <c r="S14" s="485"/>
      <c r="T14" s="485"/>
      <c r="U14" s="485"/>
      <c r="V14" s="486"/>
      <c r="W14" s="487"/>
      <c r="X14" s="399"/>
      <c r="Y14" s="399"/>
      <c r="Z14" s="399"/>
      <c r="AA14" s="399"/>
      <c r="AB14" s="400"/>
      <c r="AC14" s="477">
        <v>22</v>
      </c>
      <c r="AD14" s="478"/>
      <c r="AE14" s="478"/>
      <c r="AF14" s="478"/>
      <c r="AG14" s="479"/>
      <c r="AH14" s="477">
        <v>24.2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11044</v>
      </c>
      <c r="S15" s="485"/>
      <c r="T15" s="485"/>
      <c r="U15" s="485"/>
      <c r="V15" s="486"/>
      <c r="W15" s="472" t="s">
        <v>130</v>
      </c>
      <c r="X15" s="396"/>
      <c r="Y15" s="396"/>
      <c r="Z15" s="396"/>
      <c r="AA15" s="396"/>
      <c r="AB15" s="397"/>
      <c r="AC15" s="359">
        <v>1395</v>
      </c>
      <c r="AD15" s="360"/>
      <c r="AE15" s="360"/>
      <c r="AF15" s="360"/>
      <c r="AG15" s="361"/>
      <c r="AH15" s="359">
        <v>1657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830484</v>
      </c>
      <c r="BO15" s="379"/>
      <c r="BP15" s="379"/>
      <c r="BQ15" s="379"/>
      <c r="BR15" s="379"/>
      <c r="BS15" s="379"/>
      <c r="BT15" s="379"/>
      <c r="BU15" s="380"/>
      <c r="BV15" s="378">
        <v>822079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26.4</v>
      </c>
      <c r="AD16" s="478"/>
      <c r="AE16" s="478"/>
      <c r="AF16" s="478"/>
      <c r="AG16" s="479"/>
      <c r="AH16" s="477">
        <v>28.1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3550810</v>
      </c>
      <c r="BO16" s="384"/>
      <c r="BP16" s="384"/>
      <c r="BQ16" s="384"/>
      <c r="BR16" s="384"/>
      <c r="BS16" s="384"/>
      <c r="BT16" s="384"/>
      <c r="BU16" s="385"/>
      <c r="BV16" s="383">
        <v>3470579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2731</v>
      </c>
      <c r="AD17" s="360"/>
      <c r="AE17" s="360"/>
      <c r="AF17" s="360"/>
      <c r="AG17" s="361"/>
      <c r="AH17" s="359">
        <v>2759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1049204</v>
      </c>
      <c r="BO17" s="384"/>
      <c r="BP17" s="384"/>
      <c r="BQ17" s="384"/>
      <c r="BR17" s="384"/>
      <c r="BS17" s="384"/>
      <c r="BT17" s="384"/>
      <c r="BU17" s="385"/>
      <c r="BV17" s="383">
        <v>1047799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98.78</v>
      </c>
      <c r="M18" s="448"/>
      <c r="N18" s="448"/>
      <c r="O18" s="448"/>
      <c r="P18" s="448"/>
      <c r="Q18" s="448"/>
      <c r="R18" s="449"/>
      <c r="S18" s="449"/>
      <c r="T18" s="449"/>
      <c r="U18" s="449"/>
      <c r="V18" s="450"/>
      <c r="W18" s="464"/>
      <c r="X18" s="465"/>
      <c r="Y18" s="465"/>
      <c r="Z18" s="465"/>
      <c r="AA18" s="465"/>
      <c r="AB18" s="473"/>
      <c r="AC18" s="347">
        <v>51.6</v>
      </c>
      <c r="AD18" s="348"/>
      <c r="AE18" s="348"/>
      <c r="AF18" s="348"/>
      <c r="AG18" s="451"/>
      <c r="AH18" s="347">
        <v>46.7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3905248</v>
      </c>
      <c r="BO18" s="384"/>
      <c r="BP18" s="384"/>
      <c r="BQ18" s="384"/>
      <c r="BR18" s="384"/>
      <c r="BS18" s="384"/>
      <c r="BT18" s="384"/>
      <c r="BU18" s="385"/>
      <c r="BV18" s="383">
        <v>3643114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5969186</v>
      </c>
      <c r="BO19" s="384"/>
      <c r="BP19" s="384"/>
      <c r="BQ19" s="384"/>
      <c r="BR19" s="384"/>
      <c r="BS19" s="384"/>
      <c r="BT19" s="384"/>
      <c r="BU19" s="385"/>
      <c r="BV19" s="383">
        <v>5932402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3624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8139957</v>
      </c>
      <c r="BO23" s="384"/>
      <c r="BP23" s="384"/>
      <c r="BQ23" s="384"/>
      <c r="BR23" s="384"/>
      <c r="BS23" s="384"/>
      <c r="BT23" s="384"/>
      <c r="BU23" s="385"/>
      <c r="BV23" s="383">
        <v>7919436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7910</v>
      </c>
      <c r="R24" s="360"/>
      <c r="S24" s="360"/>
      <c r="T24" s="360"/>
      <c r="U24" s="360"/>
      <c r="V24" s="361"/>
      <c r="W24" s="425"/>
      <c r="X24" s="416"/>
      <c r="Y24" s="417"/>
      <c r="Z24" s="356" t="s">
        <v>153</v>
      </c>
      <c r="AA24" s="357"/>
      <c r="AB24" s="357"/>
      <c r="AC24" s="357"/>
      <c r="AD24" s="357"/>
      <c r="AE24" s="357"/>
      <c r="AF24" s="357"/>
      <c r="AG24" s="358"/>
      <c r="AH24" s="359">
        <v>130</v>
      </c>
      <c r="AI24" s="360"/>
      <c r="AJ24" s="360"/>
      <c r="AK24" s="360"/>
      <c r="AL24" s="361"/>
      <c r="AM24" s="359">
        <v>375440</v>
      </c>
      <c r="AN24" s="360"/>
      <c r="AO24" s="360"/>
      <c r="AP24" s="360"/>
      <c r="AQ24" s="360"/>
      <c r="AR24" s="361"/>
      <c r="AS24" s="359">
        <v>2888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6141327</v>
      </c>
      <c r="BO24" s="384"/>
      <c r="BP24" s="384"/>
      <c r="BQ24" s="384"/>
      <c r="BR24" s="384"/>
      <c r="BS24" s="384"/>
      <c r="BT24" s="384"/>
      <c r="BU24" s="385"/>
      <c r="BV24" s="383">
        <v>5956162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5810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719725</v>
      </c>
      <c r="BO25" s="379"/>
      <c r="BP25" s="379"/>
      <c r="BQ25" s="379"/>
      <c r="BR25" s="379"/>
      <c r="BS25" s="379"/>
      <c r="BT25" s="379"/>
      <c r="BU25" s="380"/>
      <c r="BV25" s="378">
        <v>817347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5360</v>
      </c>
      <c r="R26" s="360"/>
      <c r="S26" s="360"/>
      <c r="T26" s="360"/>
      <c r="U26" s="360"/>
      <c r="V26" s="361"/>
      <c r="W26" s="425"/>
      <c r="X26" s="416"/>
      <c r="Y26" s="417"/>
      <c r="Z26" s="356" t="s">
        <v>159</v>
      </c>
      <c r="AA26" s="438"/>
      <c r="AB26" s="438"/>
      <c r="AC26" s="438"/>
      <c r="AD26" s="438"/>
      <c r="AE26" s="438"/>
      <c r="AF26" s="438"/>
      <c r="AG26" s="439"/>
      <c r="AH26" s="359">
        <v>9</v>
      </c>
      <c r="AI26" s="360"/>
      <c r="AJ26" s="360"/>
      <c r="AK26" s="360"/>
      <c r="AL26" s="361"/>
      <c r="AM26" s="359">
        <v>22833</v>
      </c>
      <c r="AN26" s="360"/>
      <c r="AO26" s="360"/>
      <c r="AP26" s="360"/>
      <c r="AQ26" s="360"/>
      <c r="AR26" s="361"/>
      <c r="AS26" s="359">
        <v>2537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3260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113539</v>
      </c>
      <c r="BO27" s="387"/>
      <c r="BP27" s="387"/>
      <c r="BQ27" s="387"/>
      <c r="BR27" s="387"/>
      <c r="BS27" s="387"/>
      <c r="BT27" s="387"/>
      <c r="BU27" s="388"/>
      <c r="BV27" s="386">
        <v>113477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2690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3024218</v>
      </c>
      <c r="BO28" s="379"/>
      <c r="BP28" s="379"/>
      <c r="BQ28" s="379"/>
      <c r="BR28" s="379"/>
      <c r="BS28" s="379"/>
      <c r="BT28" s="379"/>
      <c r="BU28" s="380"/>
      <c r="BV28" s="378">
        <v>2522280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12</v>
      </c>
      <c r="M29" s="360"/>
      <c r="N29" s="360"/>
      <c r="O29" s="360"/>
      <c r="P29" s="361"/>
      <c r="Q29" s="359">
        <v>2450</v>
      </c>
      <c r="R29" s="360"/>
      <c r="S29" s="360"/>
      <c r="T29" s="360"/>
      <c r="U29" s="360"/>
      <c r="V29" s="361"/>
      <c r="W29" s="426"/>
      <c r="X29" s="427"/>
      <c r="Y29" s="428"/>
      <c r="Z29" s="356" t="s">
        <v>169</v>
      </c>
      <c r="AA29" s="357"/>
      <c r="AB29" s="357"/>
      <c r="AC29" s="357"/>
      <c r="AD29" s="357"/>
      <c r="AE29" s="357"/>
      <c r="AF29" s="357"/>
      <c r="AG29" s="358"/>
      <c r="AH29" s="359">
        <v>130</v>
      </c>
      <c r="AI29" s="360"/>
      <c r="AJ29" s="360"/>
      <c r="AK29" s="360"/>
      <c r="AL29" s="361"/>
      <c r="AM29" s="359">
        <v>375440</v>
      </c>
      <c r="AN29" s="360"/>
      <c r="AO29" s="360"/>
      <c r="AP29" s="360"/>
      <c r="AQ29" s="360"/>
      <c r="AR29" s="361"/>
      <c r="AS29" s="359">
        <v>2888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1032960</v>
      </c>
      <c r="BO29" s="384"/>
      <c r="BP29" s="384"/>
      <c r="BQ29" s="384"/>
      <c r="BR29" s="384"/>
      <c r="BS29" s="384"/>
      <c r="BT29" s="384"/>
      <c r="BU29" s="385"/>
      <c r="BV29" s="383">
        <v>1032098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3128305</v>
      </c>
      <c r="BO30" s="387"/>
      <c r="BP30" s="387"/>
      <c r="BQ30" s="387"/>
      <c r="BR30" s="387"/>
      <c r="BS30" s="387"/>
      <c r="BT30" s="387"/>
      <c r="BU30" s="388"/>
      <c r="BV30" s="386">
        <v>3095644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熊本県市町村総合事務組合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菊水ロマン館</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下水道事業会計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有明広域行政事務組合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特定地域生活排水処理事業会計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熊本県後期高齢者医療広域連合（一般会計）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特別養護老人ホーム事業会計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熊本県後期高齢者医療広域連合（特別会計）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40" zoomScale="77" zoomScaleNormal="77" zoomScaleSheetLayoutView="100" workbookViewId="0">
      <selection activeCell="AL2" sqref="AL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3" t="s">
        <v>24</v>
      </c>
      <c r="C41" s="1184"/>
      <c r="D41" s="81"/>
      <c r="E41" s="1185" t="s">
        <v>25</v>
      </c>
      <c r="F41" s="1185"/>
      <c r="G41" s="1185"/>
      <c r="H41" s="1186"/>
      <c r="I41" s="82">
        <v>6596</v>
      </c>
      <c r="J41" s="83">
        <v>6891</v>
      </c>
      <c r="K41" s="83">
        <v>7637</v>
      </c>
      <c r="L41" s="83">
        <v>7919</v>
      </c>
      <c r="M41" s="84">
        <v>8140</v>
      </c>
    </row>
    <row r="42" spans="2:13" ht="27.75" customHeight="1" x14ac:dyDescent="0.15">
      <c r="B42" s="1173"/>
      <c r="C42" s="1174"/>
      <c r="D42" s="85"/>
      <c r="E42" s="1177" t="s">
        <v>26</v>
      </c>
      <c r="F42" s="1177"/>
      <c r="G42" s="1177"/>
      <c r="H42" s="1178"/>
      <c r="I42" s="86">
        <v>14</v>
      </c>
      <c r="J42" s="87" t="s">
        <v>479</v>
      </c>
      <c r="K42" s="87" t="s">
        <v>479</v>
      </c>
      <c r="L42" s="87" t="s">
        <v>479</v>
      </c>
      <c r="M42" s="88" t="s">
        <v>479</v>
      </c>
    </row>
    <row r="43" spans="2:13" ht="27.75" customHeight="1" x14ac:dyDescent="0.15">
      <c r="B43" s="1173"/>
      <c r="C43" s="1174"/>
      <c r="D43" s="85"/>
      <c r="E43" s="1177" t="s">
        <v>27</v>
      </c>
      <c r="F43" s="1177"/>
      <c r="G43" s="1177"/>
      <c r="H43" s="1178"/>
      <c r="I43" s="86">
        <v>1477</v>
      </c>
      <c r="J43" s="87">
        <v>1201</v>
      </c>
      <c r="K43" s="87">
        <v>1167</v>
      </c>
      <c r="L43" s="87">
        <v>1100</v>
      </c>
      <c r="M43" s="88">
        <v>980</v>
      </c>
    </row>
    <row r="44" spans="2:13" ht="27.75" customHeight="1" x14ac:dyDescent="0.15">
      <c r="B44" s="1173"/>
      <c r="C44" s="1174"/>
      <c r="D44" s="85"/>
      <c r="E44" s="1177" t="s">
        <v>28</v>
      </c>
      <c r="F44" s="1177"/>
      <c r="G44" s="1177"/>
      <c r="H44" s="1178"/>
      <c r="I44" s="86">
        <v>473</v>
      </c>
      <c r="J44" s="87">
        <v>369</v>
      </c>
      <c r="K44" s="87">
        <v>294</v>
      </c>
      <c r="L44" s="87">
        <v>306</v>
      </c>
      <c r="M44" s="88">
        <v>269</v>
      </c>
    </row>
    <row r="45" spans="2:13" ht="27.75" customHeight="1" x14ac:dyDescent="0.15">
      <c r="B45" s="1173"/>
      <c r="C45" s="1174"/>
      <c r="D45" s="85"/>
      <c r="E45" s="1177" t="s">
        <v>29</v>
      </c>
      <c r="F45" s="1177"/>
      <c r="G45" s="1177"/>
      <c r="H45" s="1178"/>
      <c r="I45" s="86">
        <v>1852</v>
      </c>
      <c r="J45" s="87">
        <v>1968</v>
      </c>
      <c r="K45" s="87">
        <v>1658</v>
      </c>
      <c r="L45" s="87">
        <v>1819</v>
      </c>
      <c r="M45" s="88">
        <v>1655</v>
      </c>
    </row>
    <row r="46" spans="2:13" ht="27.75" customHeight="1" x14ac:dyDescent="0.15">
      <c r="B46" s="1173"/>
      <c r="C46" s="1174"/>
      <c r="D46" s="85"/>
      <c r="E46" s="1177" t="s">
        <v>30</v>
      </c>
      <c r="F46" s="1177"/>
      <c r="G46" s="1177"/>
      <c r="H46" s="1178"/>
      <c r="I46" s="86" t="s">
        <v>479</v>
      </c>
      <c r="J46" s="87" t="s">
        <v>479</v>
      </c>
      <c r="K46" s="87" t="s">
        <v>479</v>
      </c>
      <c r="L46" s="87" t="s">
        <v>479</v>
      </c>
      <c r="M46" s="88" t="s">
        <v>479</v>
      </c>
    </row>
    <row r="47" spans="2:13" ht="27.75" customHeight="1" x14ac:dyDescent="0.15">
      <c r="B47" s="1173"/>
      <c r="C47" s="1174"/>
      <c r="D47" s="85"/>
      <c r="E47" s="1177" t="s">
        <v>31</v>
      </c>
      <c r="F47" s="1177"/>
      <c r="G47" s="1177"/>
      <c r="H47" s="1178"/>
      <c r="I47" s="86" t="s">
        <v>479</v>
      </c>
      <c r="J47" s="87" t="s">
        <v>479</v>
      </c>
      <c r="K47" s="87" t="s">
        <v>479</v>
      </c>
      <c r="L47" s="87" t="s">
        <v>479</v>
      </c>
      <c r="M47" s="88" t="s">
        <v>479</v>
      </c>
    </row>
    <row r="48" spans="2:13" ht="27.75" customHeight="1" x14ac:dyDescent="0.15">
      <c r="B48" s="1175"/>
      <c r="C48" s="1176"/>
      <c r="D48" s="85"/>
      <c r="E48" s="1177" t="s">
        <v>32</v>
      </c>
      <c r="F48" s="1177"/>
      <c r="G48" s="1177"/>
      <c r="H48" s="1178"/>
      <c r="I48" s="86" t="s">
        <v>479</v>
      </c>
      <c r="J48" s="87" t="s">
        <v>479</v>
      </c>
      <c r="K48" s="87" t="s">
        <v>479</v>
      </c>
      <c r="L48" s="87" t="s">
        <v>479</v>
      </c>
      <c r="M48" s="88" t="s">
        <v>479</v>
      </c>
    </row>
    <row r="49" spans="2:13" ht="27.75" customHeight="1" x14ac:dyDescent="0.15">
      <c r="B49" s="1171" t="s">
        <v>33</v>
      </c>
      <c r="C49" s="1172"/>
      <c r="D49" s="89"/>
      <c r="E49" s="1177" t="s">
        <v>34</v>
      </c>
      <c r="F49" s="1177"/>
      <c r="G49" s="1177"/>
      <c r="H49" s="1178"/>
      <c r="I49" s="86">
        <v>5132</v>
      </c>
      <c r="J49" s="87">
        <v>6198</v>
      </c>
      <c r="K49" s="87">
        <v>6631</v>
      </c>
      <c r="L49" s="87">
        <v>6678</v>
      </c>
      <c r="M49" s="88">
        <v>6263</v>
      </c>
    </row>
    <row r="50" spans="2:13" ht="27.75" customHeight="1" x14ac:dyDescent="0.15">
      <c r="B50" s="1173"/>
      <c r="C50" s="1174"/>
      <c r="D50" s="85"/>
      <c r="E50" s="1177" t="s">
        <v>35</v>
      </c>
      <c r="F50" s="1177"/>
      <c r="G50" s="1177"/>
      <c r="H50" s="1178"/>
      <c r="I50" s="86">
        <v>8</v>
      </c>
      <c r="J50" s="87" t="s">
        <v>479</v>
      </c>
      <c r="K50" s="87" t="s">
        <v>479</v>
      </c>
      <c r="L50" s="87" t="s">
        <v>479</v>
      </c>
      <c r="M50" s="88" t="s">
        <v>479</v>
      </c>
    </row>
    <row r="51" spans="2:13" ht="27.75" customHeight="1" x14ac:dyDescent="0.15">
      <c r="B51" s="1175"/>
      <c r="C51" s="1176"/>
      <c r="D51" s="85"/>
      <c r="E51" s="1177" t="s">
        <v>36</v>
      </c>
      <c r="F51" s="1177"/>
      <c r="G51" s="1177"/>
      <c r="H51" s="1178"/>
      <c r="I51" s="86">
        <v>6320</v>
      </c>
      <c r="J51" s="87">
        <v>6414</v>
      </c>
      <c r="K51" s="87">
        <v>6873</v>
      </c>
      <c r="L51" s="87">
        <v>6736</v>
      </c>
      <c r="M51" s="88">
        <v>7292</v>
      </c>
    </row>
    <row r="52" spans="2:13" ht="27.75" customHeight="1" thickBot="1" x14ac:dyDescent="0.2">
      <c r="B52" s="1179" t="s">
        <v>37</v>
      </c>
      <c r="C52" s="1180"/>
      <c r="D52" s="90"/>
      <c r="E52" s="1181" t="s">
        <v>38</v>
      </c>
      <c r="F52" s="1181"/>
      <c r="G52" s="1181"/>
      <c r="H52" s="1182"/>
      <c r="I52" s="91">
        <v>-1050</v>
      </c>
      <c r="J52" s="92">
        <v>-2183</v>
      </c>
      <c r="K52" s="92">
        <v>-2748</v>
      </c>
      <c r="L52" s="92">
        <v>-2269</v>
      </c>
      <c r="M52" s="93">
        <v>-2511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68300</v>
      </c>
      <c r="E3" s="116"/>
      <c r="F3" s="117">
        <v>147869</v>
      </c>
      <c r="G3" s="118"/>
      <c r="H3" s="119"/>
    </row>
    <row r="4" spans="1:8" x14ac:dyDescent="0.15">
      <c r="A4" s="120"/>
      <c r="B4" s="121"/>
      <c r="C4" s="122"/>
      <c r="D4" s="123">
        <v>50885</v>
      </c>
      <c r="E4" s="124"/>
      <c r="F4" s="125">
        <v>63271</v>
      </c>
      <c r="G4" s="126"/>
      <c r="H4" s="127"/>
    </row>
    <row r="5" spans="1:8" x14ac:dyDescent="0.15">
      <c r="A5" s="108" t="s">
        <v>511</v>
      </c>
      <c r="B5" s="113"/>
      <c r="C5" s="114"/>
      <c r="D5" s="115">
        <v>70736</v>
      </c>
      <c r="E5" s="116"/>
      <c r="F5" s="117">
        <v>117242</v>
      </c>
      <c r="G5" s="118"/>
      <c r="H5" s="119"/>
    </row>
    <row r="6" spans="1:8" x14ac:dyDescent="0.15">
      <c r="A6" s="120"/>
      <c r="B6" s="121"/>
      <c r="C6" s="122"/>
      <c r="D6" s="123">
        <v>43700</v>
      </c>
      <c r="E6" s="124"/>
      <c r="F6" s="125">
        <v>59388</v>
      </c>
      <c r="G6" s="126"/>
      <c r="H6" s="127"/>
    </row>
    <row r="7" spans="1:8" x14ac:dyDescent="0.15">
      <c r="A7" s="108" t="s">
        <v>512</v>
      </c>
      <c r="B7" s="113"/>
      <c r="C7" s="114"/>
      <c r="D7" s="115">
        <v>116751</v>
      </c>
      <c r="E7" s="116"/>
      <c r="F7" s="117">
        <v>114097</v>
      </c>
      <c r="G7" s="118"/>
      <c r="H7" s="119"/>
    </row>
    <row r="8" spans="1:8" x14ac:dyDescent="0.15">
      <c r="A8" s="120"/>
      <c r="B8" s="121"/>
      <c r="C8" s="122"/>
      <c r="D8" s="123">
        <v>69017</v>
      </c>
      <c r="E8" s="124"/>
      <c r="F8" s="125">
        <v>61630</v>
      </c>
      <c r="G8" s="126"/>
      <c r="H8" s="127"/>
    </row>
    <row r="9" spans="1:8" x14ac:dyDescent="0.15">
      <c r="A9" s="108" t="s">
        <v>513</v>
      </c>
      <c r="B9" s="113"/>
      <c r="C9" s="114"/>
      <c r="D9" s="115">
        <v>140210</v>
      </c>
      <c r="E9" s="116"/>
      <c r="F9" s="117">
        <v>136577</v>
      </c>
      <c r="G9" s="118"/>
      <c r="H9" s="119"/>
    </row>
    <row r="10" spans="1:8" x14ac:dyDescent="0.15">
      <c r="A10" s="120"/>
      <c r="B10" s="121"/>
      <c r="C10" s="122"/>
      <c r="D10" s="123">
        <v>38079</v>
      </c>
      <c r="E10" s="124"/>
      <c r="F10" s="125">
        <v>59645</v>
      </c>
      <c r="G10" s="126"/>
      <c r="H10" s="127"/>
    </row>
    <row r="11" spans="1:8" x14ac:dyDescent="0.15">
      <c r="A11" s="108" t="s">
        <v>514</v>
      </c>
      <c r="B11" s="113"/>
      <c r="C11" s="114"/>
      <c r="D11" s="115">
        <v>83039</v>
      </c>
      <c r="E11" s="116"/>
      <c r="F11" s="117">
        <v>132212</v>
      </c>
      <c r="G11" s="118"/>
      <c r="H11" s="119"/>
    </row>
    <row r="12" spans="1:8" x14ac:dyDescent="0.15">
      <c r="A12" s="120"/>
      <c r="B12" s="121"/>
      <c r="C12" s="128"/>
      <c r="D12" s="123">
        <v>37958</v>
      </c>
      <c r="E12" s="124"/>
      <c r="F12" s="125">
        <v>67114</v>
      </c>
      <c r="G12" s="126"/>
      <c r="H12" s="127"/>
    </row>
    <row r="13" spans="1:8" x14ac:dyDescent="0.15">
      <c r="A13" s="108"/>
      <c r="B13" s="113"/>
      <c r="C13" s="129"/>
      <c r="D13" s="130">
        <v>95807</v>
      </c>
      <c r="E13" s="131"/>
      <c r="F13" s="132">
        <v>129599</v>
      </c>
      <c r="G13" s="133"/>
      <c r="H13" s="119"/>
    </row>
    <row r="14" spans="1:8" x14ac:dyDescent="0.15">
      <c r="A14" s="120"/>
      <c r="B14" s="121"/>
      <c r="C14" s="122"/>
      <c r="D14" s="123">
        <v>47928</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6.56</v>
      </c>
      <c r="C19" s="134">
        <f>ROUND(VALUE(SUBSTITUTE(実質収支比率等に係る経年分析!G$48,"▲","-")),2)</f>
        <v>9.8800000000000008</v>
      </c>
      <c r="D19" s="134">
        <f>ROUND(VALUE(SUBSTITUTE(実質収支比率等に係る経年分析!H$48,"▲","-")),2)</f>
        <v>15.59</v>
      </c>
      <c r="E19" s="134">
        <f>ROUND(VALUE(SUBSTITUTE(実質収支比率等に係る経年分析!I$48,"▲","-")),2)</f>
        <v>21.97</v>
      </c>
      <c r="F19" s="134">
        <f>ROUND(VALUE(SUBSTITUTE(実質収支比率等に係る経年分析!J$48,"▲","-")),2)</f>
        <v>17.25</v>
      </c>
    </row>
    <row r="20" spans="1:11" x14ac:dyDescent="0.15">
      <c r="A20" s="134" t="s">
        <v>43</v>
      </c>
      <c r="B20" s="134">
        <f>ROUND(VALUE(SUBSTITUTE(実質収支比率等に係る経年分析!F$47,"▲","-")),2)</f>
        <v>36.1</v>
      </c>
      <c r="C20" s="134">
        <f>ROUND(VALUE(SUBSTITUTE(実質収支比率等に係る経年分析!G$47,"▲","-")),2)</f>
        <v>46.91</v>
      </c>
      <c r="D20" s="134">
        <f>ROUND(VALUE(SUBSTITUTE(実質収支比率等に係る経年分析!H$47,"▲","-")),2)</f>
        <v>56.57</v>
      </c>
      <c r="E20" s="134">
        <f>ROUND(VALUE(SUBSTITUTE(実質収支比率等に係る経年分析!I$47,"▲","-")),2)</f>
        <v>55.8</v>
      </c>
      <c r="F20" s="134">
        <f>ROUND(VALUE(SUBSTITUTE(実質収支比率等に係る経年分析!J$47,"▲","-")),2)</f>
        <v>66.89</v>
      </c>
    </row>
    <row r="21" spans="1:11" x14ac:dyDescent="0.15">
      <c r="A21" s="134" t="s">
        <v>44</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11.85</v>
      </c>
      <c r="D21" s="134">
        <f>IF(ISNUMBER(VALUE(SUBSTITUTE(実質収支比率等に係る経年分析!H$49,"▲","-"))),ROUND(VALUE(SUBSTITUTE(実質収支比率等に係る経年分析!H$49,"▲","-")),2),NA())</f>
        <v>14.61</v>
      </c>
      <c r="E21" s="134">
        <f>IF(ISNUMBER(VALUE(SUBSTITUTE(実質収支比率等に係る経年分析!I$49,"▲","-"))),ROUND(VALUE(SUBSTITUTE(実質収支比率等に係る経年分析!I$49,"▲","-")),2),NA())</f>
        <v>6.64</v>
      </c>
      <c r="F21" s="134">
        <f>IF(ISNUMBER(VALUE(SUBSTITUTE(実質収支比率等に係る経年分析!J$49,"▲","-"))),ROUND(VALUE(SUBSTITUTE(実質収支比率等に係る経年分析!J$49,"▲","-")),2),NA())</f>
        <v>6.39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0.55000000000000004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特別養護老人ホーム事業会計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1.87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1.68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0.81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0.27</v>
      </c>
    </row>
    <row r="30" spans="1:11" x14ac:dyDescent="0.15">
      <c r="A30" s="135" t="str">
        <f>IF(連結実質赤字比率に係る赤字・黒字の構成分析!C$40="",NA(),連結実質赤字比率に係る赤字・黒字の構成分析!C$40)</f>
        <v>後期高齢者医療事業会計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0.37</v>
      </c>
    </row>
    <row r="31" spans="1:11" x14ac:dyDescent="0.15">
      <c r="A31" s="135" t="str">
        <f>IF(連結実質赤字比率に係る赤字・黒字の構成分析!C$39="",NA(),連結実質赤字比率に係る赤字・黒字の構成分析!C$39)</f>
        <v>簡易水道事業会計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x14ac:dyDescent="0.15">
      <c r="A32" s="135" t="str">
        <f>IF(連結実質赤字比率に係る赤字・黒字の構成分析!C$38="",NA(),連結実質赤字比率に係る赤字・黒字の構成分析!C$38)</f>
        <v>特定地域生活排水処理事業会計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0.56999999999999995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x14ac:dyDescent="0.15">
      <c r="A33" s="135" t="str">
        <f>IF(連結実質赤字比率に係る赤字・黒字の構成分析!C$37="",NA(),連結実質赤字比率に係る赤字・黒字の構成分析!C$37)</f>
        <v>国民健康保険事業会計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x14ac:dyDescent="0.15">
      <c r="A34" s="135" t="str">
        <f>IF(連結実質赤字比率に係る赤字・黒字の構成分析!C$36="",NA(),連結実質赤字比率に係る赤字・黒字の構成分析!C$36)</f>
        <v>介護保険事業会計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2.2599999999999998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4.1100000000000003</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16.170000000000002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16.010000000000002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17.239999999999998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734</v>
      </c>
      <c r="E42" s="136"/>
      <c r="F42" s="136"/>
      <c r="G42" s="136">
        <f>'実質公債費比率（分子）の構造'!L$52</f>
        <v>675</v>
      </c>
      <c r="H42" s="136"/>
      <c r="I42" s="136"/>
      <c r="J42" s="136">
        <f>'実質公債費比率（分子）の構造'!M$52</f>
        <v>699</v>
      </c>
      <c r="K42" s="136"/>
      <c r="L42" s="136"/>
      <c r="M42" s="136">
        <f>'実質公債費比率（分子）の構造'!N$52</f>
        <v>747</v>
      </c>
      <c r="N42" s="136"/>
      <c r="O42" s="136"/>
      <c r="P42" s="136">
        <f>'実質公債費比率（分子）の構造'!O$52</f>
        <v>799</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103</v>
      </c>
      <c r="C45" s="136"/>
      <c r="D45" s="136"/>
      <c r="E45" s="136">
        <f>'実質公債費比率（分子）の構造'!L$49</f>
        <v>73</v>
      </c>
      <c r="F45" s="136"/>
      <c r="G45" s="136"/>
      <c r="H45" s="136">
        <f>'実質公債費比率（分子）の構造'!M$49</f>
        <v>58</v>
      </c>
      <c r="I45" s="136"/>
      <c r="J45" s="136"/>
      <c r="K45" s="136">
        <f>'実質公債費比率（分子）の構造'!N$49</f>
        <v>59</v>
      </c>
      <c r="L45" s="136"/>
      <c r="M45" s="136"/>
      <c r="N45" s="136">
        <f>'実質公債費比率（分子）の構造'!O$49</f>
        <v>70</v>
      </c>
      <c r="O45" s="136"/>
      <c r="P45" s="136"/>
    </row>
    <row r="46" spans="1:16" x14ac:dyDescent="0.15">
      <c r="A46" s="136" t="s">
        <v>55</v>
      </c>
      <c r="B46" s="136">
        <f>'実質公債費比率（分子）の構造'!K$48</f>
        <v>135</v>
      </c>
      <c r="C46" s="136"/>
      <c r="D46" s="136"/>
      <c r="E46" s="136">
        <f>'実質公債費比率（分子）の構造'!L$48</f>
        <v>150</v>
      </c>
      <c r="F46" s="136"/>
      <c r="G46" s="136"/>
      <c r="H46" s="136">
        <f>'実質公債費比率（分子）の構造'!M$48</f>
        <v>149</v>
      </c>
      <c r="I46" s="136"/>
      <c r="J46" s="136"/>
      <c r="K46" s="136">
        <f>'実質公債費比率（分子）の構造'!N$48</f>
        <v>145</v>
      </c>
      <c r="L46" s="136"/>
      <c r="M46" s="136"/>
      <c r="N46" s="136">
        <f>'実質公債費比率（分子）の構造'!O$48</f>
        <v>143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781</v>
      </c>
      <c r="C49" s="136"/>
      <c r="D49" s="136"/>
      <c r="E49" s="136">
        <f>'実質公債費比率（分子）の構造'!L$45</f>
        <v>742</v>
      </c>
      <c r="F49" s="136"/>
      <c r="G49" s="136"/>
      <c r="H49" s="136">
        <f>'実質公債費比率（分子）の構造'!M$45</f>
        <v>715</v>
      </c>
      <c r="I49" s="136"/>
      <c r="J49" s="136"/>
      <c r="K49" s="136">
        <f>'実質公債費比率（分子）の構造'!N$45</f>
        <v>775</v>
      </c>
      <c r="L49" s="136"/>
      <c r="M49" s="136"/>
      <c r="N49" s="136">
        <f>'実質公債費比率（分子）の構造'!O$45</f>
        <v>856</v>
      </c>
      <c r="O49" s="136"/>
      <c r="P49" s="136"/>
    </row>
    <row r="50" spans="1:16" x14ac:dyDescent="0.15">
      <c r="A50" s="136" t="s">
        <v>59</v>
      </c>
      <c r="B50" s="136" t="e">
        <f>NA()</f>
        <v>#N/A</v>
      </c>
      <c r="C50" s="136">
        <f>IF(ISNUMBER('実質公債費比率（分子）の構造'!K$53),'実質公債費比率（分子）の構造'!K$53,NA())</f>
        <v>285</v>
      </c>
      <c r="D50" s="136" t="e">
        <f>NA()</f>
        <v>#N/A</v>
      </c>
      <c r="E50" s="136" t="e">
        <f>NA()</f>
        <v>#N/A</v>
      </c>
      <c r="F50" s="136">
        <f>IF(ISNUMBER('実質公債費比率（分子）の構造'!L$53),'実質公債費比率（分子）の構造'!L$53,NA())</f>
        <v>290</v>
      </c>
      <c r="G50" s="136" t="e">
        <f>NA()</f>
        <v>#N/A</v>
      </c>
      <c r="H50" s="136" t="e">
        <f>NA()</f>
        <v>#N/A</v>
      </c>
      <c r="I50" s="136">
        <f>IF(ISNUMBER('実質公債費比率（分子）の構造'!M$53),'実質公債費比率（分子）の構造'!M$53,NA())</f>
        <v>223</v>
      </c>
      <c r="J50" s="136" t="e">
        <f>NA()</f>
        <v>#N/A</v>
      </c>
      <c r="K50" s="136" t="e">
        <f>NA()</f>
        <v>#N/A</v>
      </c>
      <c r="L50" s="136">
        <f>IF(ISNUMBER('実質公債費比率（分子）の構造'!N$53),'実質公債費比率（分子）の構造'!N$53,NA())</f>
        <v>232</v>
      </c>
      <c r="M50" s="136" t="e">
        <f>NA()</f>
        <v>#N/A</v>
      </c>
      <c r="N50" s="136" t="e">
        <f>NA()</f>
        <v>#N/A</v>
      </c>
      <c r="O50" s="136">
        <f>IF(ISNUMBER('実質公債費比率（分子）の構造'!O$53),'実質公債費比率（分子）の構造'!O$53,NA())</f>
        <v>270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6320</v>
      </c>
      <c r="E56" s="135"/>
      <c r="F56" s="135"/>
      <c r="G56" s="135">
        <f>'将来負担比率（分子）の構造'!J$51</f>
        <v>6414</v>
      </c>
      <c r="H56" s="135"/>
      <c r="I56" s="135"/>
      <c r="J56" s="135">
        <f>'将来負担比率（分子）の構造'!K$51</f>
        <v>6873</v>
      </c>
      <c r="K56" s="135"/>
      <c r="L56" s="135"/>
      <c r="M56" s="135">
        <f>'将来負担比率（分子）の構造'!L$51</f>
        <v>6736</v>
      </c>
      <c r="N56" s="135"/>
      <c r="O56" s="135"/>
      <c r="P56" s="135">
        <f>'将来負担比率（分子）の構造'!M$51</f>
        <v>7292</v>
      </c>
    </row>
    <row r="57" spans="1:16" x14ac:dyDescent="0.15">
      <c r="A57" s="135" t="s">
        <v>35</v>
      </c>
      <c r="B57" s="135"/>
      <c r="C57" s="135"/>
      <c r="D57" s="135">
        <f>'将来負担比率（分子）の構造'!I$50</f>
        <v>8</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5132</v>
      </c>
      <c r="E58" s="135"/>
      <c r="F58" s="135"/>
      <c r="G58" s="135">
        <f>'将来負担比率（分子）の構造'!J$49</f>
        <v>6198</v>
      </c>
      <c r="H58" s="135"/>
      <c r="I58" s="135"/>
      <c r="J58" s="135">
        <f>'将来負担比率（分子）の構造'!K$49</f>
        <v>6631</v>
      </c>
      <c r="K58" s="135"/>
      <c r="L58" s="135"/>
      <c r="M58" s="135">
        <f>'将来負担比率（分子）の構造'!L$49</f>
        <v>6678</v>
      </c>
      <c r="N58" s="135"/>
      <c r="O58" s="135"/>
      <c r="P58" s="135">
        <f>'将来負担比率（分子）の構造'!M$49</f>
        <v>6263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1852</v>
      </c>
      <c r="C62" s="135"/>
      <c r="D62" s="135"/>
      <c r="E62" s="135">
        <f>'将来負担比率（分子）の構造'!J$45</f>
        <v>1968</v>
      </c>
      <c r="F62" s="135"/>
      <c r="G62" s="135"/>
      <c r="H62" s="135">
        <f>'将来負担比率（分子）の構造'!K$45</f>
        <v>1658</v>
      </c>
      <c r="I62" s="135"/>
      <c r="J62" s="135"/>
      <c r="K62" s="135">
        <f>'将来負担比率（分子）の構造'!L$45</f>
        <v>1819</v>
      </c>
      <c r="L62" s="135"/>
      <c r="M62" s="135"/>
      <c r="N62" s="135">
        <f>'将来負担比率（分子）の構造'!M$45</f>
        <v>1655</v>
      </c>
      <c r="O62" s="135"/>
      <c r="P62" s="135"/>
    </row>
    <row r="63" spans="1:16" x14ac:dyDescent="0.15">
      <c r="A63" s="135" t="s">
        <v>28</v>
      </c>
      <c r="B63" s="135">
        <f>'将来負担比率（分子）の構造'!I$44</f>
        <v>473</v>
      </c>
      <c r="C63" s="135"/>
      <c r="D63" s="135"/>
      <c r="E63" s="135">
        <f>'将来負担比率（分子）の構造'!J$44</f>
        <v>369</v>
      </c>
      <c r="F63" s="135"/>
      <c r="G63" s="135"/>
      <c r="H63" s="135">
        <f>'将来負担比率（分子）の構造'!K$44</f>
        <v>294</v>
      </c>
      <c r="I63" s="135"/>
      <c r="J63" s="135"/>
      <c r="K63" s="135">
        <f>'将来負担比率（分子）の構造'!L$44</f>
        <v>306</v>
      </c>
      <c r="L63" s="135"/>
      <c r="M63" s="135"/>
      <c r="N63" s="135">
        <f>'将来負担比率（分子）の構造'!M$44</f>
        <v>269</v>
      </c>
      <c r="O63" s="135"/>
      <c r="P63" s="135"/>
    </row>
    <row r="64" spans="1:16" x14ac:dyDescent="0.15">
      <c r="A64" s="135" t="s">
        <v>27</v>
      </c>
      <c r="B64" s="135">
        <f>'将来負担比率（分子）の構造'!I$43</f>
        <v>1477</v>
      </c>
      <c r="C64" s="135"/>
      <c r="D64" s="135"/>
      <c r="E64" s="135">
        <f>'将来負担比率（分子）の構造'!J$43</f>
        <v>1201</v>
      </c>
      <c r="F64" s="135"/>
      <c r="G64" s="135"/>
      <c r="H64" s="135">
        <f>'将来負担比率（分子）の構造'!K$43</f>
        <v>1167</v>
      </c>
      <c r="I64" s="135"/>
      <c r="J64" s="135"/>
      <c r="K64" s="135">
        <f>'将来負担比率（分子）の構造'!L$43</f>
        <v>1100</v>
      </c>
      <c r="L64" s="135"/>
      <c r="M64" s="135"/>
      <c r="N64" s="135">
        <f>'将来負担比率（分子）の構造'!M$43</f>
        <v>980</v>
      </c>
      <c r="O64" s="135"/>
      <c r="P64" s="135"/>
    </row>
    <row r="65" spans="1:16" x14ac:dyDescent="0.15">
      <c r="A65" s="135" t="s">
        <v>26</v>
      </c>
      <c r="B65" s="135">
        <f>'将来負担比率（分子）の構造'!I$42</f>
        <v>14</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6596</v>
      </c>
      <c r="C66" s="135"/>
      <c r="D66" s="135"/>
      <c r="E66" s="135">
        <f>'将来負担比率（分子）の構造'!J$41</f>
        <v>6891</v>
      </c>
      <c r="F66" s="135"/>
      <c r="G66" s="135"/>
      <c r="H66" s="135">
        <f>'将来負担比率（分子）の構造'!K$41</f>
        <v>7637</v>
      </c>
      <c r="I66" s="135"/>
      <c r="J66" s="135"/>
      <c r="K66" s="135">
        <f>'将来負担比率（分子）の構造'!L$41</f>
        <v>7919</v>
      </c>
      <c r="L66" s="135"/>
      <c r="M66" s="135"/>
      <c r="N66" s="135">
        <f>'将来負担比率（分子）の構造'!M$41</f>
        <v>8140</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L2" sqref="AL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822909</v>
      </c>
      <c r="S5" s="639"/>
      <c r="T5" s="639"/>
      <c r="U5" s="639"/>
      <c r="V5" s="639"/>
      <c r="W5" s="639"/>
      <c r="X5" s="639"/>
      <c r="Y5" s="686"/>
      <c r="Z5" s="699">
        <v>10.3</v>
      </c>
      <c r="AA5" s="699"/>
      <c r="AB5" s="699"/>
      <c r="AC5" s="699"/>
      <c r="AD5" s="700">
        <v>822909</v>
      </c>
      <c r="AE5" s="700"/>
      <c r="AF5" s="700"/>
      <c r="AG5" s="700"/>
      <c r="AH5" s="700"/>
      <c r="AI5" s="700"/>
      <c r="AJ5" s="700"/>
      <c r="AK5" s="700"/>
      <c r="AL5" s="687">
        <v>19.2</v>
      </c>
      <c r="AM5" s="656"/>
      <c r="AN5" s="656"/>
      <c r="AO5" s="688"/>
      <c r="AP5" s="673" t="s">
        <v>207</v>
      </c>
      <c r="AQ5" s="674"/>
      <c r="AR5" s="674"/>
      <c r="AS5" s="674"/>
      <c r="AT5" s="674"/>
      <c r="AU5" s="674"/>
      <c r="AV5" s="674"/>
      <c r="AW5" s="674"/>
      <c r="AX5" s="674"/>
      <c r="AY5" s="674"/>
      <c r="AZ5" s="674"/>
      <c r="BA5" s="674"/>
      <c r="BB5" s="674"/>
      <c r="BC5" s="674"/>
      <c r="BD5" s="674"/>
      <c r="BE5" s="674"/>
      <c r="BF5" s="675"/>
      <c r="BG5" s="588">
        <v>820144</v>
      </c>
      <c r="BH5" s="589"/>
      <c r="BI5" s="589"/>
      <c r="BJ5" s="589"/>
      <c r="BK5" s="589"/>
      <c r="BL5" s="589"/>
      <c r="BM5" s="589"/>
      <c r="BN5" s="590"/>
      <c r="BO5" s="641">
        <v>99.7</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66635</v>
      </c>
      <c r="S6" s="589"/>
      <c r="T6" s="589"/>
      <c r="U6" s="589"/>
      <c r="V6" s="589"/>
      <c r="W6" s="589"/>
      <c r="X6" s="589"/>
      <c r="Y6" s="590"/>
      <c r="Z6" s="641">
        <v>0.8</v>
      </c>
      <c r="AA6" s="641"/>
      <c r="AB6" s="641"/>
      <c r="AC6" s="641"/>
      <c r="AD6" s="642">
        <v>66635</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820144</v>
      </c>
      <c r="BH6" s="589"/>
      <c r="BI6" s="589"/>
      <c r="BJ6" s="589"/>
      <c r="BK6" s="589"/>
      <c r="BL6" s="589"/>
      <c r="BM6" s="589"/>
      <c r="BN6" s="590"/>
      <c r="BO6" s="641">
        <v>99.7</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95614</v>
      </c>
      <c r="CS6" s="589"/>
      <c r="CT6" s="589"/>
      <c r="CU6" s="589"/>
      <c r="CV6" s="589"/>
      <c r="CW6" s="589"/>
      <c r="CX6" s="589"/>
      <c r="CY6" s="590"/>
      <c r="CZ6" s="641">
        <v>1.3</v>
      </c>
      <c r="DA6" s="641"/>
      <c r="DB6" s="641"/>
      <c r="DC6" s="641"/>
      <c r="DD6" s="594" t="s">
        <v>214</v>
      </c>
      <c r="DE6" s="589"/>
      <c r="DF6" s="589"/>
      <c r="DG6" s="589"/>
      <c r="DH6" s="589"/>
      <c r="DI6" s="589"/>
      <c r="DJ6" s="589"/>
      <c r="DK6" s="589"/>
      <c r="DL6" s="589"/>
      <c r="DM6" s="589"/>
      <c r="DN6" s="589"/>
      <c r="DO6" s="589"/>
      <c r="DP6" s="590"/>
      <c r="DQ6" s="594">
        <v>95614</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1242</v>
      </c>
      <c r="S7" s="589"/>
      <c r="T7" s="589"/>
      <c r="U7" s="589"/>
      <c r="V7" s="589"/>
      <c r="W7" s="589"/>
      <c r="X7" s="589"/>
      <c r="Y7" s="590"/>
      <c r="Z7" s="641">
        <v>0</v>
      </c>
      <c r="AA7" s="641"/>
      <c r="AB7" s="641"/>
      <c r="AC7" s="641"/>
      <c r="AD7" s="642">
        <v>1242</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311644</v>
      </c>
      <c r="BH7" s="589"/>
      <c r="BI7" s="589"/>
      <c r="BJ7" s="589"/>
      <c r="BK7" s="589"/>
      <c r="BL7" s="589"/>
      <c r="BM7" s="589"/>
      <c r="BN7" s="590"/>
      <c r="BO7" s="641">
        <v>37.9</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1738449</v>
      </c>
      <c r="CS7" s="589"/>
      <c r="CT7" s="589"/>
      <c r="CU7" s="589"/>
      <c r="CV7" s="589"/>
      <c r="CW7" s="589"/>
      <c r="CX7" s="589"/>
      <c r="CY7" s="590"/>
      <c r="CZ7" s="641">
        <v>24.5</v>
      </c>
      <c r="DA7" s="641"/>
      <c r="DB7" s="641"/>
      <c r="DC7" s="641"/>
      <c r="DD7" s="594">
        <v>12727</v>
      </c>
      <c r="DE7" s="589"/>
      <c r="DF7" s="589"/>
      <c r="DG7" s="589"/>
      <c r="DH7" s="589"/>
      <c r="DI7" s="589"/>
      <c r="DJ7" s="589"/>
      <c r="DK7" s="589"/>
      <c r="DL7" s="589"/>
      <c r="DM7" s="589"/>
      <c r="DN7" s="589"/>
      <c r="DO7" s="589"/>
      <c r="DP7" s="590"/>
      <c r="DQ7" s="594">
        <v>1184155</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4486</v>
      </c>
      <c r="S8" s="589"/>
      <c r="T8" s="589"/>
      <c r="U8" s="589"/>
      <c r="V8" s="589"/>
      <c r="W8" s="589"/>
      <c r="X8" s="589"/>
      <c r="Y8" s="590"/>
      <c r="Z8" s="641">
        <v>0.1</v>
      </c>
      <c r="AA8" s="641"/>
      <c r="AB8" s="641"/>
      <c r="AC8" s="641"/>
      <c r="AD8" s="642">
        <v>4486</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15550</v>
      </c>
      <c r="BH8" s="589"/>
      <c r="BI8" s="589"/>
      <c r="BJ8" s="589"/>
      <c r="BK8" s="589"/>
      <c r="BL8" s="589"/>
      <c r="BM8" s="589"/>
      <c r="BN8" s="590"/>
      <c r="BO8" s="641">
        <v>1.9</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1630057</v>
      </c>
      <c r="CS8" s="589"/>
      <c r="CT8" s="589"/>
      <c r="CU8" s="589"/>
      <c r="CV8" s="589"/>
      <c r="CW8" s="589"/>
      <c r="CX8" s="589"/>
      <c r="CY8" s="590"/>
      <c r="CZ8" s="641">
        <v>23</v>
      </c>
      <c r="DA8" s="641"/>
      <c r="DB8" s="641"/>
      <c r="DC8" s="641"/>
      <c r="DD8" s="594">
        <v>790</v>
      </c>
      <c r="DE8" s="589"/>
      <c r="DF8" s="589"/>
      <c r="DG8" s="589"/>
      <c r="DH8" s="589"/>
      <c r="DI8" s="589"/>
      <c r="DJ8" s="589"/>
      <c r="DK8" s="589"/>
      <c r="DL8" s="589"/>
      <c r="DM8" s="589"/>
      <c r="DN8" s="589"/>
      <c r="DO8" s="589"/>
      <c r="DP8" s="590"/>
      <c r="DQ8" s="594">
        <v>917751</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4477</v>
      </c>
      <c r="S9" s="589"/>
      <c r="T9" s="589"/>
      <c r="U9" s="589"/>
      <c r="V9" s="589"/>
      <c r="W9" s="589"/>
      <c r="X9" s="589"/>
      <c r="Y9" s="590"/>
      <c r="Z9" s="641">
        <v>0.1</v>
      </c>
      <c r="AA9" s="641"/>
      <c r="AB9" s="641"/>
      <c r="AC9" s="641"/>
      <c r="AD9" s="642">
        <v>4477</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252570</v>
      </c>
      <c r="BH9" s="589"/>
      <c r="BI9" s="589"/>
      <c r="BJ9" s="589"/>
      <c r="BK9" s="589"/>
      <c r="BL9" s="589"/>
      <c r="BM9" s="589"/>
      <c r="BN9" s="590"/>
      <c r="BO9" s="641">
        <v>30.7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645908</v>
      </c>
      <c r="CS9" s="589"/>
      <c r="CT9" s="589"/>
      <c r="CU9" s="589"/>
      <c r="CV9" s="589"/>
      <c r="CW9" s="589"/>
      <c r="CX9" s="589"/>
      <c r="CY9" s="590"/>
      <c r="CZ9" s="641">
        <v>9.1</v>
      </c>
      <c r="DA9" s="641"/>
      <c r="DB9" s="641"/>
      <c r="DC9" s="641"/>
      <c r="DD9" s="594" t="s">
        <v>221</v>
      </c>
      <c r="DE9" s="589"/>
      <c r="DF9" s="589"/>
      <c r="DG9" s="589"/>
      <c r="DH9" s="589"/>
      <c r="DI9" s="589"/>
      <c r="DJ9" s="589"/>
      <c r="DK9" s="589"/>
      <c r="DL9" s="589"/>
      <c r="DM9" s="589"/>
      <c r="DN9" s="589"/>
      <c r="DO9" s="589"/>
      <c r="DP9" s="590"/>
      <c r="DQ9" s="594">
        <v>630934</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123889</v>
      </c>
      <c r="S10" s="589"/>
      <c r="T10" s="589"/>
      <c r="U10" s="589"/>
      <c r="V10" s="589"/>
      <c r="W10" s="589"/>
      <c r="X10" s="589"/>
      <c r="Y10" s="590"/>
      <c r="Z10" s="641">
        <v>1.6</v>
      </c>
      <c r="AA10" s="641"/>
      <c r="AB10" s="641"/>
      <c r="AC10" s="641"/>
      <c r="AD10" s="642">
        <v>123889</v>
      </c>
      <c r="AE10" s="642"/>
      <c r="AF10" s="642"/>
      <c r="AG10" s="642"/>
      <c r="AH10" s="642"/>
      <c r="AI10" s="642"/>
      <c r="AJ10" s="642"/>
      <c r="AK10" s="642"/>
      <c r="AL10" s="611">
        <v>2.9</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21731</v>
      </c>
      <c r="BH10" s="589"/>
      <c r="BI10" s="589"/>
      <c r="BJ10" s="589"/>
      <c r="BK10" s="589"/>
      <c r="BL10" s="589"/>
      <c r="BM10" s="589"/>
      <c r="BN10" s="590"/>
      <c r="BO10" s="641">
        <v>2.6</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12012</v>
      </c>
      <c r="S11" s="589"/>
      <c r="T11" s="589"/>
      <c r="U11" s="589"/>
      <c r="V11" s="589"/>
      <c r="W11" s="589"/>
      <c r="X11" s="589"/>
      <c r="Y11" s="590"/>
      <c r="Z11" s="641">
        <v>0.2</v>
      </c>
      <c r="AA11" s="641"/>
      <c r="AB11" s="641"/>
      <c r="AC11" s="641"/>
      <c r="AD11" s="642">
        <v>12012</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21793</v>
      </c>
      <c r="BH11" s="589"/>
      <c r="BI11" s="589"/>
      <c r="BJ11" s="589"/>
      <c r="BK11" s="589"/>
      <c r="BL11" s="589"/>
      <c r="BM11" s="589"/>
      <c r="BN11" s="590"/>
      <c r="BO11" s="641">
        <v>2.6</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356390</v>
      </c>
      <c r="CS11" s="589"/>
      <c r="CT11" s="589"/>
      <c r="CU11" s="589"/>
      <c r="CV11" s="589"/>
      <c r="CW11" s="589"/>
      <c r="CX11" s="589"/>
      <c r="CY11" s="590"/>
      <c r="CZ11" s="641">
        <v>5</v>
      </c>
      <c r="DA11" s="641"/>
      <c r="DB11" s="641"/>
      <c r="DC11" s="641"/>
      <c r="DD11" s="594">
        <v>88398</v>
      </c>
      <c r="DE11" s="589"/>
      <c r="DF11" s="589"/>
      <c r="DG11" s="589"/>
      <c r="DH11" s="589"/>
      <c r="DI11" s="589"/>
      <c r="DJ11" s="589"/>
      <c r="DK11" s="589"/>
      <c r="DL11" s="589"/>
      <c r="DM11" s="589"/>
      <c r="DN11" s="589"/>
      <c r="DO11" s="589"/>
      <c r="DP11" s="590"/>
      <c r="DQ11" s="594">
        <v>202038</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415197</v>
      </c>
      <c r="BH12" s="589"/>
      <c r="BI12" s="589"/>
      <c r="BJ12" s="589"/>
      <c r="BK12" s="589"/>
      <c r="BL12" s="589"/>
      <c r="BM12" s="589"/>
      <c r="BN12" s="590"/>
      <c r="BO12" s="641">
        <v>50.5</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112605</v>
      </c>
      <c r="CS12" s="589"/>
      <c r="CT12" s="589"/>
      <c r="CU12" s="589"/>
      <c r="CV12" s="589"/>
      <c r="CW12" s="589"/>
      <c r="CX12" s="589"/>
      <c r="CY12" s="590"/>
      <c r="CZ12" s="641">
        <v>1.6</v>
      </c>
      <c r="DA12" s="641"/>
      <c r="DB12" s="641"/>
      <c r="DC12" s="641"/>
      <c r="DD12" s="594">
        <v>7357</v>
      </c>
      <c r="DE12" s="589"/>
      <c r="DF12" s="589"/>
      <c r="DG12" s="589"/>
      <c r="DH12" s="589"/>
      <c r="DI12" s="589"/>
      <c r="DJ12" s="589"/>
      <c r="DK12" s="589"/>
      <c r="DL12" s="589"/>
      <c r="DM12" s="589"/>
      <c r="DN12" s="589"/>
      <c r="DO12" s="589"/>
      <c r="DP12" s="590"/>
      <c r="DQ12" s="594">
        <v>90689</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5947</v>
      </c>
      <c r="S13" s="589"/>
      <c r="T13" s="589"/>
      <c r="U13" s="589"/>
      <c r="V13" s="589"/>
      <c r="W13" s="589"/>
      <c r="X13" s="589"/>
      <c r="Y13" s="590"/>
      <c r="Z13" s="641">
        <v>0.1</v>
      </c>
      <c r="AA13" s="641"/>
      <c r="AB13" s="641"/>
      <c r="AC13" s="641"/>
      <c r="AD13" s="642">
        <v>5947</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415197</v>
      </c>
      <c r="BH13" s="589"/>
      <c r="BI13" s="589"/>
      <c r="BJ13" s="589"/>
      <c r="BK13" s="589"/>
      <c r="BL13" s="589"/>
      <c r="BM13" s="589"/>
      <c r="BN13" s="590"/>
      <c r="BO13" s="641">
        <v>50.5</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668467</v>
      </c>
      <c r="CS13" s="589"/>
      <c r="CT13" s="589"/>
      <c r="CU13" s="589"/>
      <c r="CV13" s="589"/>
      <c r="CW13" s="589"/>
      <c r="CX13" s="589"/>
      <c r="CY13" s="590"/>
      <c r="CZ13" s="641">
        <v>9.4</v>
      </c>
      <c r="DA13" s="641"/>
      <c r="DB13" s="641"/>
      <c r="DC13" s="641"/>
      <c r="DD13" s="594">
        <v>490200</v>
      </c>
      <c r="DE13" s="589"/>
      <c r="DF13" s="589"/>
      <c r="DG13" s="589"/>
      <c r="DH13" s="589"/>
      <c r="DI13" s="589"/>
      <c r="DJ13" s="589"/>
      <c r="DK13" s="589"/>
      <c r="DL13" s="589"/>
      <c r="DM13" s="589"/>
      <c r="DN13" s="589"/>
      <c r="DO13" s="589"/>
      <c r="DP13" s="590"/>
      <c r="DQ13" s="594">
        <v>404595</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37032</v>
      </c>
      <c r="BH14" s="589"/>
      <c r="BI14" s="589"/>
      <c r="BJ14" s="589"/>
      <c r="BK14" s="589"/>
      <c r="BL14" s="589"/>
      <c r="BM14" s="589"/>
      <c r="BN14" s="590"/>
      <c r="BO14" s="641">
        <v>4.5</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223761</v>
      </c>
      <c r="CS14" s="589"/>
      <c r="CT14" s="589"/>
      <c r="CU14" s="589"/>
      <c r="CV14" s="589"/>
      <c r="CW14" s="589"/>
      <c r="CX14" s="589"/>
      <c r="CY14" s="590"/>
      <c r="CZ14" s="641">
        <v>3.2</v>
      </c>
      <c r="DA14" s="641"/>
      <c r="DB14" s="641"/>
      <c r="DC14" s="641"/>
      <c r="DD14" s="594">
        <v>21022</v>
      </c>
      <c r="DE14" s="589"/>
      <c r="DF14" s="589"/>
      <c r="DG14" s="589"/>
      <c r="DH14" s="589"/>
      <c r="DI14" s="589"/>
      <c r="DJ14" s="589"/>
      <c r="DK14" s="589"/>
      <c r="DL14" s="589"/>
      <c r="DM14" s="589"/>
      <c r="DN14" s="589"/>
      <c r="DO14" s="589"/>
      <c r="DP14" s="590"/>
      <c r="DQ14" s="594">
        <v>198912</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2179</v>
      </c>
      <c r="S15" s="589"/>
      <c r="T15" s="589"/>
      <c r="U15" s="589"/>
      <c r="V15" s="589"/>
      <c r="W15" s="589"/>
      <c r="X15" s="589"/>
      <c r="Y15" s="590"/>
      <c r="Z15" s="641">
        <v>0</v>
      </c>
      <c r="AA15" s="641"/>
      <c r="AB15" s="641"/>
      <c r="AC15" s="641"/>
      <c r="AD15" s="642">
        <v>2179</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56271</v>
      </c>
      <c r="BH15" s="589"/>
      <c r="BI15" s="589"/>
      <c r="BJ15" s="589"/>
      <c r="BK15" s="589"/>
      <c r="BL15" s="589"/>
      <c r="BM15" s="589"/>
      <c r="BN15" s="590"/>
      <c r="BO15" s="641">
        <v>6.8</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743992</v>
      </c>
      <c r="CS15" s="589"/>
      <c r="CT15" s="589"/>
      <c r="CU15" s="589"/>
      <c r="CV15" s="589"/>
      <c r="CW15" s="589"/>
      <c r="CX15" s="589"/>
      <c r="CY15" s="590"/>
      <c r="CZ15" s="641">
        <v>10.5</v>
      </c>
      <c r="DA15" s="641"/>
      <c r="DB15" s="641"/>
      <c r="DC15" s="641"/>
      <c r="DD15" s="594">
        <v>281977</v>
      </c>
      <c r="DE15" s="589"/>
      <c r="DF15" s="589"/>
      <c r="DG15" s="589"/>
      <c r="DH15" s="589"/>
      <c r="DI15" s="589"/>
      <c r="DJ15" s="589"/>
      <c r="DK15" s="589"/>
      <c r="DL15" s="589"/>
      <c r="DM15" s="589"/>
      <c r="DN15" s="589"/>
      <c r="DO15" s="589"/>
      <c r="DP15" s="590"/>
      <c r="DQ15" s="594">
        <v>479209</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3500061</v>
      </c>
      <c r="S16" s="589"/>
      <c r="T16" s="589"/>
      <c r="U16" s="589"/>
      <c r="V16" s="589"/>
      <c r="W16" s="589"/>
      <c r="X16" s="589"/>
      <c r="Y16" s="590"/>
      <c r="Z16" s="641">
        <v>43.8</v>
      </c>
      <c r="AA16" s="641"/>
      <c r="AB16" s="641"/>
      <c r="AC16" s="641"/>
      <c r="AD16" s="642">
        <v>3230407</v>
      </c>
      <c r="AE16" s="642"/>
      <c r="AF16" s="642"/>
      <c r="AG16" s="642"/>
      <c r="AH16" s="642"/>
      <c r="AI16" s="642"/>
      <c r="AJ16" s="642"/>
      <c r="AK16" s="642"/>
      <c r="AL16" s="611">
        <v>75.599999999999994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13860</v>
      </c>
      <c r="CS16" s="589"/>
      <c r="CT16" s="589"/>
      <c r="CU16" s="589"/>
      <c r="CV16" s="589"/>
      <c r="CW16" s="589"/>
      <c r="CX16" s="589"/>
      <c r="CY16" s="590"/>
      <c r="CZ16" s="641">
        <v>0.2</v>
      </c>
      <c r="DA16" s="641"/>
      <c r="DB16" s="641"/>
      <c r="DC16" s="641"/>
      <c r="DD16" s="594" t="s">
        <v>221</v>
      </c>
      <c r="DE16" s="589"/>
      <c r="DF16" s="589"/>
      <c r="DG16" s="589"/>
      <c r="DH16" s="589"/>
      <c r="DI16" s="589"/>
      <c r="DJ16" s="589"/>
      <c r="DK16" s="589"/>
      <c r="DL16" s="589"/>
      <c r="DM16" s="589"/>
      <c r="DN16" s="589"/>
      <c r="DO16" s="589"/>
      <c r="DP16" s="590"/>
      <c r="DQ16" s="594">
        <v>7111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3230407</v>
      </c>
      <c r="S17" s="589"/>
      <c r="T17" s="589"/>
      <c r="U17" s="589"/>
      <c r="V17" s="589"/>
      <c r="W17" s="589"/>
      <c r="X17" s="589"/>
      <c r="Y17" s="590"/>
      <c r="Z17" s="641">
        <v>40.4</v>
      </c>
      <c r="AA17" s="641"/>
      <c r="AB17" s="641"/>
      <c r="AC17" s="641"/>
      <c r="AD17" s="642">
        <v>3230407</v>
      </c>
      <c r="AE17" s="642"/>
      <c r="AF17" s="642"/>
      <c r="AG17" s="642"/>
      <c r="AH17" s="642"/>
      <c r="AI17" s="642"/>
      <c r="AJ17" s="642"/>
      <c r="AK17" s="642"/>
      <c r="AL17" s="611">
        <v>75.599999999999994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856251</v>
      </c>
      <c r="CS17" s="589"/>
      <c r="CT17" s="589"/>
      <c r="CU17" s="589"/>
      <c r="CV17" s="589"/>
      <c r="CW17" s="589"/>
      <c r="CX17" s="589"/>
      <c r="CY17" s="590"/>
      <c r="CZ17" s="641">
        <v>12.1</v>
      </c>
      <c r="DA17" s="641"/>
      <c r="DB17" s="641"/>
      <c r="DC17" s="641"/>
      <c r="DD17" s="594" t="s">
        <v>221</v>
      </c>
      <c r="DE17" s="589"/>
      <c r="DF17" s="589"/>
      <c r="DG17" s="589"/>
      <c r="DH17" s="589"/>
      <c r="DI17" s="589"/>
      <c r="DJ17" s="589"/>
      <c r="DK17" s="589"/>
      <c r="DL17" s="589"/>
      <c r="DM17" s="589"/>
      <c r="DN17" s="589"/>
      <c r="DO17" s="589"/>
      <c r="DP17" s="590"/>
      <c r="DQ17" s="594">
        <v>856251</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269654</v>
      </c>
      <c r="S18" s="589"/>
      <c r="T18" s="589"/>
      <c r="U18" s="589"/>
      <c r="V18" s="589"/>
      <c r="W18" s="589"/>
      <c r="X18" s="589"/>
      <c r="Y18" s="590"/>
      <c r="Z18" s="641">
        <v>3.4</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2765</v>
      </c>
      <c r="BH19" s="589"/>
      <c r="BI19" s="589"/>
      <c r="BJ19" s="589"/>
      <c r="BK19" s="589"/>
      <c r="BL19" s="589"/>
      <c r="BM19" s="589"/>
      <c r="BN19" s="590"/>
      <c r="BO19" s="641">
        <v>0.3</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4543837</v>
      </c>
      <c r="S20" s="589"/>
      <c r="T20" s="589"/>
      <c r="U20" s="589"/>
      <c r="V20" s="589"/>
      <c r="W20" s="589"/>
      <c r="X20" s="589"/>
      <c r="Y20" s="590"/>
      <c r="Z20" s="641">
        <v>56.9</v>
      </c>
      <c r="AA20" s="641"/>
      <c r="AB20" s="641"/>
      <c r="AC20" s="641"/>
      <c r="AD20" s="642">
        <v>4274183</v>
      </c>
      <c r="AE20" s="642"/>
      <c r="AF20" s="642"/>
      <c r="AG20" s="642"/>
      <c r="AH20" s="642"/>
      <c r="AI20" s="642"/>
      <c r="AJ20" s="642"/>
      <c r="AK20" s="642"/>
      <c r="AL20" s="611">
        <v>100</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2765</v>
      </c>
      <c r="BH20" s="589"/>
      <c r="BI20" s="589"/>
      <c r="BJ20" s="589"/>
      <c r="BK20" s="589"/>
      <c r="BL20" s="589"/>
      <c r="BM20" s="589"/>
      <c r="BN20" s="590"/>
      <c r="BO20" s="641">
        <v>0.3</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7085354</v>
      </c>
      <c r="CS20" s="589"/>
      <c r="CT20" s="589"/>
      <c r="CU20" s="589"/>
      <c r="CV20" s="589"/>
      <c r="CW20" s="589"/>
      <c r="CX20" s="589"/>
      <c r="CY20" s="590"/>
      <c r="CZ20" s="641">
        <v>100</v>
      </c>
      <c r="DA20" s="641"/>
      <c r="DB20" s="641"/>
      <c r="DC20" s="641"/>
      <c r="DD20" s="594">
        <v>902471</v>
      </c>
      <c r="DE20" s="589"/>
      <c r="DF20" s="589"/>
      <c r="DG20" s="589"/>
      <c r="DH20" s="589"/>
      <c r="DI20" s="589"/>
      <c r="DJ20" s="589"/>
      <c r="DK20" s="589"/>
      <c r="DL20" s="589"/>
      <c r="DM20" s="589"/>
      <c r="DN20" s="589"/>
      <c r="DO20" s="589"/>
      <c r="DP20" s="590"/>
      <c r="DQ20" s="594">
        <v>5067259</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1548</v>
      </c>
      <c r="S21" s="589"/>
      <c r="T21" s="589"/>
      <c r="U21" s="589"/>
      <c r="V21" s="589"/>
      <c r="W21" s="589"/>
      <c r="X21" s="589"/>
      <c r="Y21" s="590"/>
      <c r="Z21" s="641">
        <v>0</v>
      </c>
      <c r="AA21" s="641"/>
      <c r="AB21" s="641"/>
      <c r="AC21" s="641"/>
      <c r="AD21" s="642">
        <v>1548</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2765</v>
      </c>
      <c r="BH21" s="589"/>
      <c r="BI21" s="589"/>
      <c r="BJ21" s="589"/>
      <c r="BK21" s="589"/>
      <c r="BL21" s="589"/>
      <c r="BM21" s="589"/>
      <c r="BN21" s="590"/>
      <c r="BO21" s="641">
        <v>0.3</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54148</v>
      </c>
      <c r="S22" s="589"/>
      <c r="T22" s="589"/>
      <c r="U22" s="589"/>
      <c r="V22" s="589"/>
      <c r="W22" s="589"/>
      <c r="X22" s="589"/>
      <c r="Y22" s="590"/>
      <c r="Z22" s="641">
        <v>0.7</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32453</v>
      </c>
      <c r="S23" s="589"/>
      <c r="T23" s="589"/>
      <c r="U23" s="589"/>
      <c r="V23" s="589"/>
      <c r="W23" s="589"/>
      <c r="X23" s="589"/>
      <c r="Y23" s="590"/>
      <c r="Z23" s="641">
        <v>0.4</v>
      </c>
      <c r="AA23" s="641"/>
      <c r="AB23" s="641"/>
      <c r="AC23" s="641"/>
      <c r="AD23" s="642" t="s">
        <v>221</v>
      </c>
      <c r="AE23" s="642"/>
      <c r="AF23" s="642"/>
      <c r="AG23" s="642"/>
      <c r="AH23" s="642"/>
      <c r="AI23" s="642"/>
      <c r="AJ23" s="642"/>
      <c r="AK23" s="642"/>
      <c r="AL23" s="611" t="s">
        <v>221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22433</v>
      </c>
      <c r="S24" s="589"/>
      <c r="T24" s="589"/>
      <c r="U24" s="589"/>
      <c r="V24" s="589"/>
      <c r="W24" s="589"/>
      <c r="X24" s="589"/>
      <c r="Y24" s="590"/>
      <c r="Z24" s="641">
        <v>0.3</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2775743</v>
      </c>
      <c r="CS24" s="639"/>
      <c r="CT24" s="639"/>
      <c r="CU24" s="639"/>
      <c r="CV24" s="639"/>
      <c r="CW24" s="639"/>
      <c r="CX24" s="639"/>
      <c r="CY24" s="686"/>
      <c r="CZ24" s="690">
        <v>39.200000000000003</v>
      </c>
      <c r="DA24" s="691"/>
      <c r="DB24" s="691"/>
      <c r="DC24" s="692"/>
      <c r="DD24" s="685">
        <v>2151308</v>
      </c>
      <c r="DE24" s="639"/>
      <c r="DF24" s="639"/>
      <c r="DG24" s="639"/>
      <c r="DH24" s="639"/>
      <c r="DI24" s="639"/>
      <c r="DJ24" s="639"/>
      <c r="DK24" s="686"/>
      <c r="DL24" s="685">
        <v>2034113</v>
      </c>
      <c r="DM24" s="639"/>
      <c r="DN24" s="639"/>
      <c r="DO24" s="639"/>
      <c r="DP24" s="639"/>
      <c r="DQ24" s="639"/>
      <c r="DR24" s="639"/>
      <c r="DS24" s="639"/>
      <c r="DT24" s="639"/>
      <c r="DU24" s="639"/>
      <c r="DV24" s="686"/>
      <c r="DW24" s="687">
        <v>45</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448131</v>
      </c>
      <c r="S25" s="589"/>
      <c r="T25" s="589"/>
      <c r="U25" s="589"/>
      <c r="V25" s="589"/>
      <c r="W25" s="589"/>
      <c r="X25" s="589"/>
      <c r="Y25" s="590"/>
      <c r="Z25" s="641">
        <v>5.6</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1075897</v>
      </c>
      <c r="CS25" s="607"/>
      <c r="CT25" s="607"/>
      <c r="CU25" s="607"/>
      <c r="CV25" s="607"/>
      <c r="CW25" s="607"/>
      <c r="CX25" s="607"/>
      <c r="CY25" s="608"/>
      <c r="CZ25" s="591">
        <v>15.2</v>
      </c>
      <c r="DA25" s="609"/>
      <c r="DB25" s="609"/>
      <c r="DC25" s="610"/>
      <c r="DD25" s="594">
        <v>1046560</v>
      </c>
      <c r="DE25" s="607"/>
      <c r="DF25" s="607"/>
      <c r="DG25" s="607"/>
      <c r="DH25" s="607"/>
      <c r="DI25" s="607"/>
      <c r="DJ25" s="607"/>
      <c r="DK25" s="608"/>
      <c r="DL25" s="594">
        <v>936601</v>
      </c>
      <c r="DM25" s="607"/>
      <c r="DN25" s="607"/>
      <c r="DO25" s="607"/>
      <c r="DP25" s="607"/>
      <c r="DQ25" s="607"/>
      <c r="DR25" s="607"/>
      <c r="DS25" s="607"/>
      <c r="DT25" s="607"/>
      <c r="DU25" s="607"/>
      <c r="DV25" s="608"/>
      <c r="DW25" s="611">
        <v>20.7</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658905</v>
      </c>
      <c r="CS26" s="589"/>
      <c r="CT26" s="589"/>
      <c r="CU26" s="589"/>
      <c r="CV26" s="589"/>
      <c r="CW26" s="589"/>
      <c r="CX26" s="589"/>
      <c r="CY26" s="590"/>
      <c r="CZ26" s="591">
        <v>9.3000000000000007</v>
      </c>
      <c r="DA26" s="609"/>
      <c r="DB26" s="609"/>
      <c r="DC26" s="610"/>
      <c r="DD26" s="594">
        <v>637371</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602379</v>
      </c>
      <c r="S27" s="589"/>
      <c r="T27" s="589"/>
      <c r="U27" s="589"/>
      <c r="V27" s="589"/>
      <c r="W27" s="589"/>
      <c r="X27" s="589"/>
      <c r="Y27" s="590"/>
      <c r="Z27" s="641">
        <v>7.5</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822909</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843595</v>
      </c>
      <c r="CS27" s="607"/>
      <c r="CT27" s="607"/>
      <c r="CU27" s="607"/>
      <c r="CV27" s="607"/>
      <c r="CW27" s="607"/>
      <c r="CX27" s="607"/>
      <c r="CY27" s="608"/>
      <c r="CZ27" s="591">
        <v>11.9</v>
      </c>
      <c r="DA27" s="609"/>
      <c r="DB27" s="609"/>
      <c r="DC27" s="610"/>
      <c r="DD27" s="594">
        <v>248497</v>
      </c>
      <c r="DE27" s="607"/>
      <c r="DF27" s="607"/>
      <c r="DG27" s="607"/>
      <c r="DH27" s="607"/>
      <c r="DI27" s="607"/>
      <c r="DJ27" s="607"/>
      <c r="DK27" s="608"/>
      <c r="DL27" s="594">
        <v>241261</v>
      </c>
      <c r="DM27" s="607"/>
      <c r="DN27" s="607"/>
      <c r="DO27" s="607"/>
      <c r="DP27" s="607"/>
      <c r="DQ27" s="607"/>
      <c r="DR27" s="607"/>
      <c r="DS27" s="607"/>
      <c r="DT27" s="607"/>
      <c r="DU27" s="607"/>
      <c r="DV27" s="608"/>
      <c r="DW27" s="611">
        <v>5.3</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10886</v>
      </c>
      <c r="S28" s="589"/>
      <c r="T28" s="589"/>
      <c r="U28" s="589"/>
      <c r="V28" s="589"/>
      <c r="W28" s="589"/>
      <c r="X28" s="589"/>
      <c r="Y28" s="590"/>
      <c r="Z28" s="641">
        <v>0.1</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856251</v>
      </c>
      <c r="CS28" s="589"/>
      <c r="CT28" s="589"/>
      <c r="CU28" s="589"/>
      <c r="CV28" s="589"/>
      <c r="CW28" s="589"/>
      <c r="CX28" s="589"/>
      <c r="CY28" s="590"/>
      <c r="CZ28" s="591">
        <v>12.1</v>
      </c>
      <c r="DA28" s="609"/>
      <c r="DB28" s="609"/>
      <c r="DC28" s="610"/>
      <c r="DD28" s="594">
        <v>856251</v>
      </c>
      <c r="DE28" s="589"/>
      <c r="DF28" s="589"/>
      <c r="DG28" s="589"/>
      <c r="DH28" s="589"/>
      <c r="DI28" s="589"/>
      <c r="DJ28" s="589"/>
      <c r="DK28" s="590"/>
      <c r="DL28" s="594">
        <v>856251</v>
      </c>
      <c r="DM28" s="589"/>
      <c r="DN28" s="589"/>
      <c r="DO28" s="589"/>
      <c r="DP28" s="589"/>
      <c r="DQ28" s="589"/>
      <c r="DR28" s="589"/>
      <c r="DS28" s="589"/>
      <c r="DT28" s="589"/>
      <c r="DU28" s="589"/>
      <c r="DV28" s="590"/>
      <c r="DW28" s="611">
        <v>19</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3310</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856251</v>
      </c>
      <c r="CS29" s="607"/>
      <c r="CT29" s="607"/>
      <c r="CU29" s="607"/>
      <c r="CV29" s="607"/>
      <c r="CW29" s="607"/>
      <c r="CX29" s="607"/>
      <c r="CY29" s="608"/>
      <c r="CZ29" s="591">
        <v>12.1</v>
      </c>
      <c r="DA29" s="609"/>
      <c r="DB29" s="609"/>
      <c r="DC29" s="610"/>
      <c r="DD29" s="594">
        <v>856251</v>
      </c>
      <c r="DE29" s="607"/>
      <c r="DF29" s="607"/>
      <c r="DG29" s="607"/>
      <c r="DH29" s="607"/>
      <c r="DI29" s="607"/>
      <c r="DJ29" s="607"/>
      <c r="DK29" s="608"/>
      <c r="DL29" s="594">
        <v>856251</v>
      </c>
      <c r="DM29" s="607"/>
      <c r="DN29" s="607"/>
      <c r="DO29" s="607"/>
      <c r="DP29" s="607"/>
      <c r="DQ29" s="607"/>
      <c r="DR29" s="607"/>
      <c r="DS29" s="607"/>
      <c r="DT29" s="607"/>
      <c r="DU29" s="607"/>
      <c r="DV29" s="608"/>
      <c r="DW29" s="611">
        <v>19</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195486</v>
      </c>
      <c r="S30" s="589"/>
      <c r="T30" s="589"/>
      <c r="U30" s="589"/>
      <c r="V30" s="589"/>
      <c r="W30" s="589"/>
      <c r="X30" s="589"/>
      <c r="Y30" s="590"/>
      <c r="Z30" s="641">
        <v>2.4</v>
      </c>
      <c r="AA30" s="641"/>
      <c r="AB30" s="641"/>
      <c r="AC30" s="641"/>
      <c r="AD30" s="642" t="s">
        <v>221</v>
      </c>
      <c r="AE30" s="642"/>
      <c r="AF30" s="642"/>
      <c r="AG30" s="642"/>
      <c r="AH30" s="642"/>
      <c r="AI30" s="642"/>
      <c r="AJ30" s="642"/>
      <c r="AK30" s="642"/>
      <c r="AL30" s="611" t="s">
        <v>221</v>
      </c>
      <c r="AM30" s="643"/>
      <c r="AN30" s="643"/>
      <c r="AO30" s="644"/>
      <c r="AP30" s="664" t="s">
        <v>291</v>
      </c>
      <c r="AQ30" s="665"/>
      <c r="AR30" s="665"/>
      <c r="AS30" s="665"/>
      <c r="AT30" s="670" t="s">
        <v>292</v>
      </c>
      <c r="AU30" s="182"/>
      <c r="AV30" s="182"/>
      <c r="AW30" s="182"/>
      <c r="AX30" s="673" t="s">
        <v>169</v>
      </c>
      <c r="AY30" s="674"/>
      <c r="AZ30" s="674"/>
      <c r="BA30" s="674"/>
      <c r="BB30" s="674"/>
      <c r="BC30" s="674"/>
      <c r="BD30" s="674"/>
      <c r="BE30" s="674"/>
      <c r="BF30" s="675"/>
      <c r="BG30" s="654">
        <v>98.7</v>
      </c>
      <c r="BH30" s="655"/>
      <c r="BI30" s="655"/>
      <c r="BJ30" s="655"/>
      <c r="BK30" s="655"/>
      <c r="BL30" s="655"/>
      <c r="BM30" s="656">
        <v>90.7</v>
      </c>
      <c r="BN30" s="655"/>
      <c r="BO30" s="655"/>
      <c r="BP30" s="655"/>
      <c r="BQ30" s="657"/>
      <c r="BR30" s="654">
        <v>98.7</v>
      </c>
      <c r="BS30" s="655"/>
      <c r="BT30" s="655"/>
      <c r="BU30" s="655"/>
      <c r="BV30" s="655"/>
      <c r="BW30" s="655"/>
      <c r="BX30" s="656">
        <v>90.9</v>
      </c>
      <c r="BY30" s="655"/>
      <c r="BZ30" s="655"/>
      <c r="CA30" s="655"/>
      <c r="CB30" s="657"/>
      <c r="CD30" s="660"/>
      <c r="CE30" s="661"/>
      <c r="CF30" s="625" t="s">
        <v>293</v>
      </c>
      <c r="CG30" s="622"/>
      <c r="CH30" s="622"/>
      <c r="CI30" s="622"/>
      <c r="CJ30" s="622"/>
      <c r="CK30" s="622"/>
      <c r="CL30" s="622"/>
      <c r="CM30" s="622"/>
      <c r="CN30" s="622"/>
      <c r="CO30" s="622"/>
      <c r="CP30" s="622"/>
      <c r="CQ30" s="623"/>
      <c r="CR30" s="588">
        <v>776213</v>
      </c>
      <c r="CS30" s="589"/>
      <c r="CT30" s="589"/>
      <c r="CU30" s="589"/>
      <c r="CV30" s="589"/>
      <c r="CW30" s="589"/>
      <c r="CX30" s="589"/>
      <c r="CY30" s="590"/>
      <c r="CZ30" s="591">
        <v>11</v>
      </c>
      <c r="DA30" s="609"/>
      <c r="DB30" s="609"/>
      <c r="DC30" s="610"/>
      <c r="DD30" s="594">
        <v>776213</v>
      </c>
      <c r="DE30" s="589"/>
      <c r="DF30" s="589"/>
      <c r="DG30" s="589"/>
      <c r="DH30" s="589"/>
      <c r="DI30" s="589"/>
      <c r="DJ30" s="589"/>
      <c r="DK30" s="590"/>
      <c r="DL30" s="594">
        <v>776213</v>
      </c>
      <c r="DM30" s="589"/>
      <c r="DN30" s="589"/>
      <c r="DO30" s="589"/>
      <c r="DP30" s="589"/>
      <c r="DQ30" s="589"/>
      <c r="DR30" s="589"/>
      <c r="DS30" s="589"/>
      <c r="DT30" s="589"/>
      <c r="DU30" s="589"/>
      <c r="DV30" s="590"/>
      <c r="DW30" s="611">
        <v>17.2</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1031756</v>
      </c>
      <c r="S31" s="589"/>
      <c r="T31" s="589"/>
      <c r="U31" s="589"/>
      <c r="V31" s="589"/>
      <c r="W31" s="589"/>
      <c r="X31" s="589"/>
      <c r="Y31" s="590"/>
      <c r="Z31" s="641">
        <v>12.9</v>
      </c>
      <c r="AA31" s="641"/>
      <c r="AB31" s="641"/>
      <c r="AC31" s="641"/>
      <c r="AD31" s="642" t="s">
        <v>221</v>
      </c>
      <c r="AE31" s="642"/>
      <c r="AF31" s="642"/>
      <c r="AG31" s="642"/>
      <c r="AH31" s="642"/>
      <c r="AI31" s="642"/>
      <c r="AJ31" s="642"/>
      <c r="AK31" s="642"/>
      <c r="AL31" s="611" t="s">
        <v>221</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v>
      </c>
      <c r="BH31" s="607"/>
      <c r="BI31" s="607"/>
      <c r="BJ31" s="607"/>
      <c r="BK31" s="607"/>
      <c r="BL31" s="607"/>
      <c r="BM31" s="643">
        <v>95.7</v>
      </c>
      <c r="BN31" s="653"/>
      <c r="BO31" s="653"/>
      <c r="BP31" s="653"/>
      <c r="BQ31" s="617"/>
      <c r="BR31" s="652">
        <v>98.9</v>
      </c>
      <c r="BS31" s="607"/>
      <c r="BT31" s="607"/>
      <c r="BU31" s="607"/>
      <c r="BV31" s="607"/>
      <c r="BW31" s="607"/>
      <c r="BX31" s="643">
        <v>95.2</v>
      </c>
      <c r="BY31" s="653"/>
      <c r="BZ31" s="653"/>
      <c r="CA31" s="653"/>
      <c r="CB31" s="617"/>
      <c r="CD31" s="660"/>
      <c r="CE31" s="661"/>
      <c r="CF31" s="625" t="s">
        <v>297</v>
      </c>
      <c r="CG31" s="622"/>
      <c r="CH31" s="622"/>
      <c r="CI31" s="622"/>
      <c r="CJ31" s="622"/>
      <c r="CK31" s="622"/>
      <c r="CL31" s="622"/>
      <c r="CM31" s="622"/>
      <c r="CN31" s="622"/>
      <c r="CO31" s="622"/>
      <c r="CP31" s="622"/>
      <c r="CQ31" s="623"/>
      <c r="CR31" s="588">
        <v>80038</v>
      </c>
      <c r="CS31" s="607"/>
      <c r="CT31" s="607"/>
      <c r="CU31" s="607"/>
      <c r="CV31" s="607"/>
      <c r="CW31" s="607"/>
      <c r="CX31" s="607"/>
      <c r="CY31" s="608"/>
      <c r="CZ31" s="591">
        <v>1.1000000000000001</v>
      </c>
      <c r="DA31" s="609"/>
      <c r="DB31" s="609"/>
      <c r="DC31" s="610"/>
      <c r="DD31" s="594">
        <v>80038</v>
      </c>
      <c r="DE31" s="607"/>
      <c r="DF31" s="607"/>
      <c r="DG31" s="607"/>
      <c r="DH31" s="607"/>
      <c r="DI31" s="607"/>
      <c r="DJ31" s="607"/>
      <c r="DK31" s="608"/>
      <c r="DL31" s="594">
        <v>80038</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44180</v>
      </c>
      <c r="S32" s="589"/>
      <c r="T32" s="589"/>
      <c r="U32" s="589"/>
      <c r="V32" s="589"/>
      <c r="W32" s="589"/>
      <c r="X32" s="589"/>
      <c r="Y32" s="590"/>
      <c r="Z32" s="641">
        <v>0.6</v>
      </c>
      <c r="AA32" s="641"/>
      <c r="AB32" s="641"/>
      <c r="AC32" s="641"/>
      <c r="AD32" s="642" t="s">
        <v>221</v>
      </c>
      <c r="AE32" s="642"/>
      <c r="AF32" s="642"/>
      <c r="AG32" s="642"/>
      <c r="AH32" s="642"/>
      <c r="AI32" s="642"/>
      <c r="AJ32" s="642"/>
      <c r="AK32" s="642"/>
      <c r="AL32" s="611" t="s">
        <v>221</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98.2</v>
      </c>
      <c r="BH32" s="573"/>
      <c r="BI32" s="573"/>
      <c r="BJ32" s="573"/>
      <c r="BK32" s="573"/>
      <c r="BL32" s="573"/>
      <c r="BM32" s="636">
        <v>85.9</v>
      </c>
      <c r="BN32" s="573"/>
      <c r="BO32" s="573"/>
      <c r="BP32" s="573"/>
      <c r="BQ32" s="630"/>
      <c r="BR32" s="651">
        <v>98.4</v>
      </c>
      <c r="BS32" s="573"/>
      <c r="BT32" s="573"/>
      <c r="BU32" s="573"/>
      <c r="BV32" s="573"/>
      <c r="BW32" s="573"/>
      <c r="BX32" s="636">
        <v>86.5</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996734</v>
      </c>
      <c r="S33" s="589"/>
      <c r="T33" s="589"/>
      <c r="U33" s="589"/>
      <c r="V33" s="589"/>
      <c r="W33" s="589"/>
      <c r="X33" s="589"/>
      <c r="Y33" s="590"/>
      <c r="Z33" s="641">
        <v>12.5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3393280</v>
      </c>
      <c r="CS33" s="607"/>
      <c r="CT33" s="607"/>
      <c r="CU33" s="607"/>
      <c r="CV33" s="607"/>
      <c r="CW33" s="607"/>
      <c r="CX33" s="607"/>
      <c r="CY33" s="608"/>
      <c r="CZ33" s="591">
        <v>47.9</v>
      </c>
      <c r="DA33" s="609"/>
      <c r="DB33" s="609"/>
      <c r="DC33" s="610"/>
      <c r="DD33" s="594">
        <v>2538383</v>
      </c>
      <c r="DE33" s="607"/>
      <c r="DF33" s="607"/>
      <c r="DG33" s="607"/>
      <c r="DH33" s="607"/>
      <c r="DI33" s="607"/>
      <c r="DJ33" s="607"/>
      <c r="DK33" s="608"/>
      <c r="DL33" s="594">
        <v>1871135</v>
      </c>
      <c r="DM33" s="607"/>
      <c r="DN33" s="607"/>
      <c r="DO33" s="607"/>
      <c r="DP33" s="607"/>
      <c r="DQ33" s="607"/>
      <c r="DR33" s="607"/>
      <c r="DS33" s="607"/>
      <c r="DT33" s="607"/>
      <c r="DU33" s="607"/>
      <c r="DV33" s="608"/>
      <c r="DW33" s="611">
        <v>41.4</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692402</v>
      </c>
      <c r="CS34" s="589"/>
      <c r="CT34" s="589"/>
      <c r="CU34" s="589"/>
      <c r="CV34" s="589"/>
      <c r="CW34" s="589"/>
      <c r="CX34" s="589"/>
      <c r="CY34" s="590"/>
      <c r="CZ34" s="591">
        <v>9.8000000000000007</v>
      </c>
      <c r="DA34" s="609"/>
      <c r="DB34" s="609"/>
      <c r="DC34" s="610"/>
      <c r="DD34" s="594">
        <v>561837</v>
      </c>
      <c r="DE34" s="589"/>
      <c r="DF34" s="589"/>
      <c r="DG34" s="589"/>
      <c r="DH34" s="589"/>
      <c r="DI34" s="589"/>
      <c r="DJ34" s="589"/>
      <c r="DK34" s="590"/>
      <c r="DL34" s="594">
        <v>490714</v>
      </c>
      <c r="DM34" s="589"/>
      <c r="DN34" s="589"/>
      <c r="DO34" s="589"/>
      <c r="DP34" s="589"/>
      <c r="DQ34" s="589"/>
      <c r="DR34" s="589"/>
      <c r="DS34" s="589"/>
      <c r="DT34" s="589"/>
      <c r="DU34" s="589"/>
      <c r="DV34" s="590"/>
      <c r="DW34" s="611">
        <v>10.9</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241834</v>
      </c>
      <c r="S35" s="589"/>
      <c r="T35" s="589"/>
      <c r="U35" s="589"/>
      <c r="V35" s="589"/>
      <c r="W35" s="589"/>
      <c r="X35" s="589"/>
      <c r="Y35" s="590"/>
      <c r="Z35" s="641">
        <v>3</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899856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34210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61215</v>
      </c>
      <c r="CS35" s="607"/>
      <c r="CT35" s="607"/>
      <c r="CU35" s="607"/>
      <c r="CV35" s="607"/>
      <c r="CW35" s="607"/>
      <c r="CX35" s="607"/>
      <c r="CY35" s="608"/>
      <c r="CZ35" s="591">
        <v>0.9</v>
      </c>
      <c r="DA35" s="609"/>
      <c r="DB35" s="609"/>
      <c r="DC35" s="610"/>
      <c r="DD35" s="594">
        <v>58054</v>
      </c>
      <c r="DE35" s="607"/>
      <c r="DF35" s="607"/>
      <c r="DG35" s="607"/>
      <c r="DH35" s="607"/>
      <c r="DI35" s="607"/>
      <c r="DJ35" s="607"/>
      <c r="DK35" s="608"/>
      <c r="DL35" s="594">
        <v>58054</v>
      </c>
      <c r="DM35" s="607"/>
      <c r="DN35" s="607"/>
      <c r="DO35" s="607"/>
      <c r="DP35" s="607"/>
      <c r="DQ35" s="607"/>
      <c r="DR35" s="607"/>
      <c r="DS35" s="607"/>
      <c r="DT35" s="607"/>
      <c r="DU35" s="607"/>
      <c r="DV35" s="608"/>
      <c r="DW35" s="611">
        <v>1.3</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7987281</v>
      </c>
      <c r="S36" s="629"/>
      <c r="T36" s="629"/>
      <c r="U36" s="629"/>
      <c r="V36" s="629"/>
      <c r="W36" s="629"/>
      <c r="X36" s="629"/>
      <c r="Y36" s="632"/>
      <c r="Z36" s="633">
        <v>100</v>
      </c>
      <c r="AA36" s="633"/>
      <c r="AB36" s="633"/>
      <c r="AC36" s="633"/>
      <c r="AD36" s="634">
        <v>4275731</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224414</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9949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1189276</v>
      </c>
      <c r="CS36" s="589"/>
      <c r="CT36" s="589"/>
      <c r="CU36" s="589"/>
      <c r="CV36" s="589"/>
      <c r="CW36" s="589"/>
      <c r="CX36" s="589"/>
      <c r="CY36" s="590"/>
      <c r="CZ36" s="591">
        <v>16.8</v>
      </c>
      <c r="DA36" s="609"/>
      <c r="DB36" s="609"/>
      <c r="DC36" s="610"/>
      <c r="DD36" s="594">
        <v>759024</v>
      </c>
      <c r="DE36" s="589"/>
      <c r="DF36" s="589"/>
      <c r="DG36" s="589"/>
      <c r="DH36" s="589"/>
      <c r="DI36" s="589"/>
      <c r="DJ36" s="589"/>
      <c r="DK36" s="590"/>
      <c r="DL36" s="594">
        <v>729455</v>
      </c>
      <c r="DM36" s="589"/>
      <c r="DN36" s="589"/>
      <c r="DO36" s="589"/>
      <c r="DP36" s="589"/>
      <c r="DQ36" s="589"/>
      <c r="DR36" s="589"/>
      <c r="DS36" s="589"/>
      <c r="DT36" s="589"/>
      <c r="DU36" s="589"/>
      <c r="DV36" s="590"/>
      <c r="DW36" s="611">
        <v>16.100000000000001</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73514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1762</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362620</v>
      </c>
      <c r="CS37" s="607"/>
      <c r="CT37" s="607"/>
      <c r="CU37" s="607"/>
      <c r="CV37" s="607"/>
      <c r="CW37" s="607"/>
      <c r="CX37" s="607"/>
      <c r="CY37" s="608"/>
      <c r="CZ37" s="591">
        <v>5.0999999999999996</v>
      </c>
      <c r="DA37" s="609"/>
      <c r="DB37" s="609"/>
      <c r="DC37" s="610"/>
      <c r="DD37" s="594">
        <v>362615</v>
      </c>
      <c r="DE37" s="607"/>
      <c r="DF37" s="607"/>
      <c r="DG37" s="607"/>
      <c r="DH37" s="607"/>
      <c r="DI37" s="607"/>
      <c r="DJ37" s="607"/>
      <c r="DK37" s="608"/>
      <c r="DL37" s="594">
        <v>362467</v>
      </c>
      <c r="DM37" s="607"/>
      <c r="DN37" s="607"/>
      <c r="DO37" s="607"/>
      <c r="DP37" s="607"/>
      <c r="DQ37" s="607"/>
      <c r="DR37" s="607"/>
      <c r="DS37" s="607"/>
      <c r="DT37" s="607"/>
      <c r="DU37" s="607"/>
      <c r="DV37" s="608"/>
      <c r="DW37" s="611">
        <v>8</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30579</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3212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675442</v>
      </c>
      <c r="CS38" s="589"/>
      <c r="CT38" s="589"/>
      <c r="CU38" s="589"/>
      <c r="CV38" s="589"/>
      <c r="CW38" s="589"/>
      <c r="CX38" s="589"/>
      <c r="CY38" s="590"/>
      <c r="CZ38" s="591">
        <v>9.5</v>
      </c>
      <c r="DA38" s="609"/>
      <c r="DB38" s="609"/>
      <c r="DC38" s="610"/>
      <c r="DD38" s="594">
        <v>590906</v>
      </c>
      <c r="DE38" s="589"/>
      <c r="DF38" s="589"/>
      <c r="DG38" s="589"/>
      <c r="DH38" s="589"/>
      <c r="DI38" s="589"/>
      <c r="DJ38" s="589"/>
      <c r="DK38" s="590"/>
      <c r="DL38" s="594">
        <v>534287</v>
      </c>
      <c r="DM38" s="589"/>
      <c r="DN38" s="589"/>
      <c r="DO38" s="589"/>
      <c r="DP38" s="589"/>
      <c r="DQ38" s="589"/>
      <c r="DR38" s="589"/>
      <c r="DS38" s="589"/>
      <c r="DT38" s="589"/>
      <c r="DU38" s="589"/>
      <c r="DV38" s="590"/>
      <c r="DW38" s="611">
        <v>11.8</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13306</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75</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712601</v>
      </c>
      <c r="CS39" s="607"/>
      <c r="CT39" s="607"/>
      <c r="CU39" s="607"/>
      <c r="CV39" s="607"/>
      <c r="CW39" s="607"/>
      <c r="CX39" s="607"/>
      <c r="CY39" s="608"/>
      <c r="CZ39" s="591">
        <v>10.1</v>
      </c>
      <c r="DA39" s="609"/>
      <c r="DB39" s="609"/>
      <c r="DC39" s="610"/>
      <c r="DD39" s="594">
        <v>509937</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85456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136</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62344</v>
      </c>
      <c r="CS40" s="589"/>
      <c r="CT40" s="589"/>
      <c r="CU40" s="589"/>
      <c r="CV40" s="589"/>
      <c r="CW40" s="589"/>
      <c r="CX40" s="589"/>
      <c r="CY40" s="590"/>
      <c r="CZ40" s="591">
        <v>0.9</v>
      </c>
      <c r="DA40" s="609"/>
      <c r="DB40" s="609"/>
      <c r="DC40" s="610"/>
      <c r="DD40" s="594">
        <v>58625</v>
      </c>
      <c r="DE40" s="589"/>
      <c r="DF40" s="589"/>
      <c r="DG40" s="589"/>
      <c r="DH40" s="589"/>
      <c r="DI40" s="589"/>
      <c r="DJ40" s="589"/>
      <c r="DK40" s="590"/>
      <c r="DL40" s="594">
        <v>58625</v>
      </c>
      <c r="DM40" s="589"/>
      <c r="DN40" s="589"/>
      <c r="DO40" s="589"/>
      <c r="DP40" s="589"/>
      <c r="DQ40" s="589"/>
      <c r="DR40" s="589"/>
      <c r="DS40" s="589"/>
      <c r="DT40" s="589"/>
      <c r="DU40" s="589"/>
      <c r="DV40" s="590"/>
      <c r="DW40" s="611">
        <v>1.3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472587</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313</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916331</v>
      </c>
      <c r="CS42" s="589"/>
      <c r="CT42" s="589"/>
      <c r="CU42" s="589"/>
      <c r="CV42" s="589"/>
      <c r="CW42" s="589"/>
      <c r="CX42" s="589"/>
      <c r="CY42" s="590"/>
      <c r="CZ42" s="591">
        <v>12.9</v>
      </c>
      <c r="DA42" s="592"/>
      <c r="DB42" s="592"/>
      <c r="DC42" s="593"/>
      <c r="DD42" s="594">
        <v>377568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51727</v>
      </c>
      <c r="CS43" s="607"/>
      <c r="CT43" s="607"/>
      <c r="CU43" s="607"/>
      <c r="CV43" s="607"/>
      <c r="CW43" s="607"/>
      <c r="CX43" s="607"/>
      <c r="CY43" s="608"/>
      <c r="CZ43" s="591">
        <v>0.7</v>
      </c>
      <c r="DA43" s="609"/>
      <c r="DB43" s="609"/>
      <c r="DC43" s="610"/>
      <c r="DD43" s="594">
        <v>51727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902471</v>
      </c>
      <c r="CS44" s="589"/>
      <c r="CT44" s="589"/>
      <c r="CU44" s="589"/>
      <c r="CV44" s="589"/>
      <c r="CW44" s="589"/>
      <c r="CX44" s="589"/>
      <c r="CY44" s="590"/>
      <c r="CZ44" s="591">
        <v>12.7</v>
      </c>
      <c r="DA44" s="592"/>
      <c r="DB44" s="592"/>
      <c r="DC44" s="593"/>
      <c r="DD44" s="594">
        <v>370457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430867</v>
      </c>
      <c r="CS45" s="607"/>
      <c r="CT45" s="607"/>
      <c r="CU45" s="607"/>
      <c r="CV45" s="607"/>
      <c r="CW45" s="607"/>
      <c r="CX45" s="607"/>
      <c r="CY45" s="608"/>
      <c r="CZ45" s="591">
        <v>6.1</v>
      </c>
      <c r="DA45" s="609"/>
      <c r="DB45" s="609"/>
      <c r="DC45" s="610"/>
      <c r="DD45" s="594">
        <v>84169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412529</v>
      </c>
      <c r="CS46" s="589"/>
      <c r="CT46" s="589"/>
      <c r="CU46" s="589"/>
      <c r="CV46" s="589"/>
      <c r="CW46" s="589"/>
      <c r="CX46" s="589"/>
      <c r="CY46" s="590"/>
      <c r="CZ46" s="591">
        <v>5.8</v>
      </c>
      <c r="DA46" s="592"/>
      <c r="DB46" s="592"/>
      <c r="DC46" s="593"/>
      <c r="DD46" s="594">
        <v>274913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13860</v>
      </c>
      <c r="CS47" s="607"/>
      <c r="CT47" s="607"/>
      <c r="CU47" s="607"/>
      <c r="CV47" s="607"/>
      <c r="CW47" s="607"/>
      <c r="CX47" s="607"/>
      <c r="CY47" s="608"/>
      <c r="CZ47" s="591">
        <v>0.2</v>
      </c>
      <c r="DA47" s="609"/>
      <c r="DB47" s="609"/>
      <c r="DC47" s="610"/>
      <c r="DD47" s="594">
        <v>7111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7085354</v>
      </c>
      <c r="CS49" s="573"/>
      <c r="CT49" s="573"/>
      <c r="CU49" s="573"/>
      <c r="CV49" s="573"/>
      <c r="CW49" s="573"/>
      <c r="CX49" s="573"/>
      <c r="CY49" s="574"/>
      <c r="CZ49" s="575">
        <v>100</v>
      </c>
      <c r="DA49" s="576"/>
      <c r="DB49" s="576"/>
      <c r="DC49" s="577"/>
      <c r="DD49" s="578">
        <v>5067259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AL2" sqref="AL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344</v>
      </c>
      <c r="DK2" s="1109"/>
      <c r="DL2" s="1109"/>
      <c r="DM2" s="1109"/>
      <c r="DN2" s="1109"/>
      <c r="DO2" s="1110"/>
      <c r="DP2" s="200"/>
      <c r="DQ2" s="1108" t="s">
        <v>345</v>
      </c>
      <c r="DR2" s="1109"/>
      <c r="DS2" s="1109"/>
      <c r="DT2" s="1109"/>
      <c r="DU2" s="1109"/>
      <c r="DV2" s="1109"/>
      <c r="DW2" s="1109"/>
      <c r="DX2" s="1109"/>
      <c r="DY2" s="1109"/>
      <c r="DZ2" s="111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1" t="s">
        <v>346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3" t="s">
        <v>348</v>
      </c>
      <c r="B5" s="994"/>
      <c r="C5" s="994"/>
      <c r="D5" s="994"/>
      <c r="E5" s="994"/>
      <c r="F5" s="994"/>
      <c r="G5" s="994"/>
      <c r="H5" s="994"/>
      <c r="I5" s="994"/>
      <c r="J5" s="994"/>
      <c r="K5" s="994"/>
      <c r="L5" s="994"/>
      <c r="M5" s="994"/>
      <c r="N5" s="994"/>
      <c r="O5" s="994"/>
      <c r="P5" s="995"/>
      <c r="Q5" s="999" t="s">
        <v>349</v>
      </c>
      <c r="R5" s="1000"/>
      <c r="S5" s="1000"/>
      <c r="T5" s="1000"/>
      <c r="U5" s="1001"/>
      <c r="V5" s="999" t="s">
        <v>350</v>
      </c>
      <c r="W5" s="1000"/>
      <c r="X5" s="1000"/>
      <c r="Y5" s="1000"/>
      <c r="Z5" s="1001"/>
      <c r="AA5" s="999" t="s">
        <v>351</v>
      </c>
      <c r="AB5" s="1000"/>
      <c r="AC5" s="1000"/>
      <c r="AD5" s="1000"/>
      <c r="AE5" s="1000"/>
      <c r="AF5" s="1111" t="s">
        <v>352</v>
      </c>
      <c r="AG5" s="1000"/>
      <c r="AH5" s="1000"/>
      <c r="AI5" s="1000"/>
      <c r="AJ5" s="1015"/>
      <c r="AK5" s="1000" t="s">
        <v>353</v>
      </c>
      <c r="AL5" s="1000"/>
      <c r="AM5" s="1000"/>
      <c r="AN5" s="1000"/>
      <c r="AO5" s="1001"/>
      <c r="AP5" s="999" t="s">
        <v>354</v>
      </c>
      <c r="AQ5" s="1000"/>
      <c r="AR5" s="1000"/>
      <c r="AS5" s="1000"/>
      <c r="AT5" s="1001"/>
      <c r="AU5" s="999" t="s">
        <v>355</v>
      </c>
      <c r="AV5" s="1000"/>
      <c r="AW5" s="1000"/>
      <c r="AX5" s="1000"/>
      <c r="AY5" s="1015"/>
      <c r="AZ5" s="207"/>
      <c r="BA5" s="207"/>
      <c r="BB5" s="207"/>
      <c r="BC5" s="207"/>
      <c r="BD5" s="207"/>
      <c r="BE5" s="208"/>
      <c r="BF5" s="208"/>
      <c r="BG5" s="208"/>
      <c r="BH5" s="208"/>
      <c r="BI5" s="208"/>
      <c r="BJ5" s="208"/>
      <c r="BK5" s="208"/>
      <c r="BL5" s="208"/>
      <c r="BM5" s="208"/>
      <c r="BN5" s="208"/>
      <c r="BO5" s="208"/>
      <c r="BP5" s="208"/>
      <c r="BQ5" s="993" t="s">
        <v>356</v>
      </c>
      <c r="BR5" s="994"/>
      <c r="BS5" s="994"/>
      <c r="BT5" s="994"/>
      <c r="BU5" s="994"/>
      <c r="BV5" s="994"/>
      <c r="BW5" s="994"/>
      <c r="BX5" s="994"/>
      <c r="BY5" s="994"/>
      <c r="BZ5" s="994"/>
      <c r="CA5" s="994"/>
      <c r="CB5" s="994"/>
      <c r="CC5" s="994"/>
      <c r="CD5" s="994"/>
      <c r="CE5" s="994"/>
      <c r="CF5" s="994"/>
      <c r="CG5" s="995"/>
      <c r="CH5" s="999" t="s">
        <v>357</v>
      </c>
      <c r="CI5" s="1000"/>
      <c r="CJ5" s="1000"/>
      <c r="CK5" s="1000"/>
      <c r="CL5" s="1001"/>
      <c r="CM5" s="999" t="s">
        <v>358</v>
      </c>
      <c r="CN5" s="1000"/>
      <c r="CO5" s="1000"/>
      <c r="CP5" s="1000"/>
      <c r="CQ5" s="1001"/>
      <c r="CR5" s="999" t="s">
        <v>359</v>
      </c>
      <c r="CS5" s="1000"/>
      <c r="CT5" s="1000"/>
      <c r="CU5" s="1000"/>
      <c r="CV5" s="1001"/>
      <c r="CW5" s="999" t="s">
        <v>360</v>
      </c>
      <c r="CX5" s="1000"/>
      <c r="CY5" s="1000"/>
      <c r="CZ5" s="1000"/>
      <c r="DA5" s="1001"/>
      <c r="DB5" s="999" t="s">
        <v>361</v>
      </c>
      <c r="DC5" s="1000"/>
      <c r="DD5" s="1000"/>
      <c r="DE5" s="1000"/>
      <c r="DF5" s="1001"/>
      <c r="DG5" s="1096" t="s">
        <v>362</v>
      </c>
      <c r="DH5" s="1097"/>
      <c r="DI5" s="1097"/>
      <c r="DJ5" s="1097"/>
      <c r="DK5" s="1098"/>
      <c r="DL5" s="1096" t="s">
        <v>363</v>
      </c>
      <c r="DM5" s="1097"/>
      <c r="DN5" s="1097"/>
      <c r="DO5" s="1097"/>
      <c r="DP5" s="1098"/>
      <c r="DQ5" s="999" t="s">
        <v>364</v>
      </c>
      <c r="DR5" s="1000"/>
      <c r="DS5" s="1000"/>
      <c r="DT5" s="1000"/>
      <c r="DU5" s="1001"/>
      <c r="DV5" s="999" t="s">
        <v>355</v>
      </c>
      <c r="DW5" s="1000"/>
      <c r="DX5" s="1000"/>
      <c r="DY5" s="1000"/>
      <c r="DZ5" s="1015"/>
      <c r="EA5" s="205"/>
    </row>
    <row r="6" spans="1:131" s="206"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2"/>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9"/>
      <c r="DH6" s="1100"/>
      <c r="DI6" s="1100"/>
      <c r="DJ6" s="1100"/>
      <c r="DK6" s="1101"/>
      <c r="DL6" s="1099"/>
      <c r="DM6" s="1100"/>
      <c r="DN6" s="1100"/>
      <c r="DO6" s="1100"/>
      <c r="DP6" s="1101"/>
      <c r="DQ6" s="1002"/>
      <c r="DR6" s="1003"/>
      <c r="DS6" s="1003"/>
      <c r="DT6" s="1003"/>
      <c r="DU6" s="1004"/>
      <c r="DV6" s="1002"/>
      <c r="DW6" s="1003"/>
      <c r="DX6" s="1003"/>
      <c r="DY6" s="1003"/>
      <c r="DZ6" s="1016"/>
      <c r="EA6" s="205"/>
    </row>
    <row r="7" spans="1:131" s="206" customFormat="1" ht="26.25" customHeight="1" thickTop="1" x14ac:dyDescent="0.15">
      <c r="A7" s="209">
        <v>1</v>
      </c>
      <c r="B7" s="1048" t="s">
        <v>365</v>
      </c>
      <c r="C7" s="1049"/>
      <c r="D7" s="1049"/>
      <c r="E7" s="1049"/>
      <c r="F7" s="1049"/>
      <c r="G7" s="1049"/>
      <c r="H7" s="1049"/>
      <c r="I7" s="1049"/>
      <c r="J7" s="1049"/>
      <c r="K7" s="1049"/>
      <c r="L7" s="1049"/>
      <c r="M7" s="1049"/>
      <c r="N7" s="1049"/>
      <c r="O7" s="1049"/>
      <c r="P7" s="1050"/>
      <c r="Q7" s="1102">
        <v>7987</v>
      </c>
      <c r="R7" s="1103"/>
      <c r="S7" s="1103"/>
      <c r="T7" s="1103"/>
      <c r="U7" s="1103"/>
      <c r="V7" s="1103">
        <v>7085</v>
      </c>
      <c r="W7" s="1103"/>
      <c r="X7" s="1103"/>
      <c r="Y7" s="1103"/>
      <c r="Z7" s="1103"/>
      <c r="AA7" s="1103">
        <v>902</v>
      </c>
      <c r="AB7" s="1103"/>
      <c r="AC7" s="1103"/>
      <c r="AD7" s="1103"/>
      <c r="AE7" s="1104"/>
      <c r="AF7" s="1105">
        <v>780</v>
      </c>
      <c r="AG7" s="1106"/>
      <c r="AH7" s="1106"/>
      <c r="AI7" s="1106"/>
      <c r="AJ7" s="1107"/>
      <c r="AK7" s="1089">
        <v>196</v>
      </c>
      <c r="AL7" s="1090"/>
      <c r="AM7" s="1090"/>
      <c r="AN7" s="1090"/>
      <c r="AO7" s="1090"/>
      <c r="AP7" s="1090">
        <v>8140</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536</v>
      </c>
      <c r="BT7" s="1094"/>
      <c r="BU7" s="1094"/>
      <c r="BV7" s="1094"/>
      <c r="BW7" s="1094"/>
      <c r="BX7" s="1094"/>
      <c r="BY7" s="1094"/>
      <c r="BZ7" s="1094"/>
      <c r="CA7" s="1094"/>
      <c r="CB7" s="1094"/>
      <c r="CC7" s="1094"/>
      <c r="CD7" s="1094"/>
      <c r="CE7" s="1094"/>
      <c r="CF7" s="1094"/>
      <c r="CG7" s="1095"/>
      <c r="CH7" s="1086"/>
      <c r="CI7" s="1087"/>
      <c r="CJ7" s="1087"/>
      <c r="CK7" s="1087"/>
      <c r="CL7" s="1088"/>
      <c r="CM7" s="1086">
        <v>31</v>
      </c>
      <c r="CN7" s="1087"/>
      <c r="CO7" s="1087"/>
      <c r="CP7" s="1087"/>
      <c r="CQ7" s="1088"/>
      <c r="CR7" s="1086">
        <v>50</v>
      </c>
      <c r="CS7" s="1087"/>
      <c r="CT7" s="1087"/>
      <c r="CU7" s="1087"/>
      <c r="CV7" s="1088"/>
      <c r="CW7" s="1086"/>
      <c r="CX7" s="1087"/>
      <c r="CY7" s="1087"/>
      <c r="CZ7" s="1087"/>
      <c r="DA7" s="1088"/>
      <c r="DB7" s="1086"/>
      <c r="DC7" s="1087"/>
      <c r="DD7" s="1087"/>
      <c r="DE7" s="1087"/>
      <c r="DF7" s="1088"/>
      <c r="DG7" s="1086"/>
      <c r="DH7" s="1087"/>
      <c r="DI7" s="1087"/>
      <c r="DJ7" s="1087"/>
      <c r="DK7" s="1088"/>
      <c r="DL7" s="1086"/>
      <c r="DM7" s="1087"/>
      <c r="DN7" s="1087"/>
      <c r="DO7" s="1087"/>
      <c r="DP7" s="1088"/>
      <c r="DQ7" s="1086"/>
      <c r="DR7" s="1087"/>
      <c r="DS7" s="1087"/>
      <c r="DT7" s="1087"/>
      <c r="DU7" s="1088"/>
      <c r="DV7" s="1113"/>
      <c r="DW7" s="1114"/>
      <c r="DX7" s="1114"/>
      <c r="DY7" s="1114"/>
      <c r="DZ7" s="1115"/>
      <c r="EA7" s="205"/>
    </row>
    <row r="8" spans="1:131" s="206" customFormat="1" ht="26.25" customHeight="1" x14ac:dyDescent="0.15">
      <c r="A8" s="212">
        <v>2</v>
      </c>
      <c r="B8" s="1029"/>
      <c r="C8" s="1030"/>
      <c r="D8" s="1030"/>
      <c r="E8" s="1030"/>
      <c r="F8" s="1030"/>
      <c r="G8" s="1030"/>
      <c r="H8" s="1030"/>
      <c r="I8" s="1030"/>
      <c r="J8" s="1030"/>
      <c r="K8" s="1030"/>
      <c r="L8" s="1030"/>
      <c r="M8" s="1030"/>
      <c r="N8" s="1030"/>
      <c r="O8" s="1030"/>
      <c r="P8" s="1031"/>
      <c r="Q8" s="1041"/>
      <c r="R8" s="1042"/>
      <c r="S8" s="1042"/>
      <c r="T8" s="1042"/>
      <c r="U8" s="1042"/>
      <c r="V8" s="1042"/>
      <c r="W8" s="1042"/>
      <c r="X8" s="1042"/>
      <c r="Y8" s="1042"/>
      <c r="Z8" s="1042"/>
      <c r="AA8" s="1042"/>
      <c r="AB8" s="1042"/>
      <c r="AC8" s="1042"/>
      <c r="AD8" s="1042"/>
      <c r="AE8" s="1043"/>
      <c r="AF8" s="1035"/>
      <c r="AG8" s="1036"/>
      <c r="AH8" s="1036"/>
      <c r="AI8" s="1036"/>
      <c r="AJ8" s="1037"/>
      <c r="AK8" s="1084"/>
      <c r="AL8" s="1085"/>
      <c r="AM8" s="1085"/>
      <c r="AN8" s="1085"/>
      <c r="AO8" s="1085"/>
      <c r="AP8" s="1085"/>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05"/>
    </row>
    <row r="9" spans="1:131" s="206" customFormat="1" ht="26.25" customHeight="1" x14ac:dyDescent="0.15">
      <c r="A9" s="212">
        <v>3</v>
      </c>
      <c r="B9" s="1029"/>
      <c r="C9" s="1030"/>
      <c r="D9" s="1030"/>
      <c r="E9" s="1030"/>
      <c r="F9" s="1030"/>
      <c r="G9" s="1030"/>
      <c r="H9" s="1030"/>
      <c r="I9" s="1030"/>
      <c r="J9" s="1030"/>
      <c r="K9" s="1030"/>
      <c r="L9" s="1030"/>
      <c r="M9" s="1030"/>
      <c r="N9" s="1030"/>
      <c r="O9" s="1030"/>
      <c r="P9" s="1031"/>
      <c r="Q9" s="1041"/>
      <c r="R9" s="1042"/>
      <c r="S9" s="1042"/>
      <c r="T9" s="1042"/>
      <c r="U9" s="1042"/>
      <c r="V9" s="1042"/>
      <c r="W9" s="1042"/>
      <c r="X9" s="1042"/>
      <c r="Y9" s="1042"/>
      <c r="Z9" s="1042"/>
      <c r="AA9" s="1042"/>
      <c r="AB9" s="1042"/>
      <c r="AC9" s="1042"/>
      <c r="AD9" s="1042"/>
      <c r="AE9" s="1043"/>
      <c r="AF9" s="1035"/>
      <c r="AG9" s="1036"/>
      <c r="AH9" s="1036"/>
      <c r="AI9" s="1036"/>
      <c r="AJ9" s="1037"/>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05"/>
    </row>
    <row r="10" spans="1:131" s="206" customFormat="1" ht="26.25" customHeight="1" x14ac:dyDescent="0.15">
      <c r="A10" s="212">
        <v>4</v>
      </c>
      <c r="B10" s="1029"/>
      <c r="C10" s="1030"/>
      <c r="D10" s="1030"/>
      <c r="E10" s="1030"/>
      <c r="F10" s="1030"/>
      <c r="G10" s="1030"/>
      <c r="H10" s="1030"/>
      <c r="I10" s="1030"/>
      <c r="J10" s="1030"/>
      <c r="K10" s="1030"/>
      <c r="L10" s="1030"/>
      <c r="M10" s="1030"/>
      <c r="N10" s="1030"/>
      <c r="O10" s="1030"/>
      <c r="P10" s="1031"/>
      <c r="Q10" s="1041"/>
      <c r="R10" s="1042"/>
      <c r="S10" s="1042"/>
      <c r="T10" s="1042"/>
      <c r="U10" s="1042"/>
      <c r="V10" s="1042"/>
      <c r="W10" s="1042"/>
      <c r="X10" s="1042"/>
      <c r="Y10" s="1042"/>
      <c r="Z10" s="1042"/>
      <c r="AA10" s="1042"/>
      <c r="AB10" s="1042"/>
      <c r="AC10" s="1042"/>
      <c r="AD10" s="1042"/>
      <c r="AE10" s="1043"/>
      <c r="AF10" s="1035"/>
      <c r="AG10" s="1036"/>
      <c r="AH10" s="1036"/>
      <c r="AI10" s="1036"/>
      <c r="AJ10" s="1037"/>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x14ac:dyDescent="0.15">
      <c r="A11" s="212">
        <v>5</v>
      </c>
      <c r="B11" s="1029"/>
      <c r="C11" s="1030"/>
      <c r="D11" s="1030"/>
      <c r="E11" s="1030"/>
      <c r="F11" s="1030"/>
      <c r="G11" s="1030"/>
      <c r="H11" s="1030"/>
      <c r="I11" s="1030"/>
      <c r="J11" s="1030"/>
      <c r="K11" s="1030"/>
      <c r="L11" s="1030"/>
      <c r="M11" s="1030"/>
      <c r="N11" s="1030"/>
      <c r="O11" s="1030"/>
      <c r="P11" s="1031"/>
      <c r="Q11" s="1041"/>
      <c r="R11" s="1042"/>
      <c r="S11" s="1042"/>
      <c r="T11" s="1042"/>
      <c r="U11" s="1042"/>
      <c r="V11" s="1042"/>
      <c r="W11" s="1042"/>
      <c r="X11" s="1042"/>
      <c r="Y11" s="1042"/>
      <c r="Z11" s="1042"/>
      <c r="AA11" s="1042"/>
      <c r="AB11" s="1042"/>
      <c r="AC11" s="1042"/>
      <c r="AD11" s="1042"/>
      <c r="AE11" s="1043"/>
      <c r="AF11" s="1035"/>
      <c r="AG11" s="1036"/>
      <c r="AH11" s="1036"/>
      <c r="AI11" s="1036"/>
      <c r="AJ11" s="1037"/>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x14ac:dyDescent="0.15">
      <c r="A12" s="212">
        <v>6</v>
      </c>
      <c r="B12" s="1029"/>
      <c r="C12" s="1030"/>
      <c r="D12" s="1030"/>
      <c r="E12" s="1030"/>
      <c r="F12" s="1030"/>
      <c r="G12" s="1030"/>
      <c r="H12" s="1030"/>
      <c r="I12" s="1030"/>
      <c r="J12" s="1030"/>
      <c r="K12" s="1030"/>
      <c r="L12" s="1030"/>
      <c r="M12" s="1030"/>
      <c r="N12" s="1030"/>
      <c r="O12" s="1030"/>
      <c r="P12" s="1031"/>
      <c r="Q12" s="1041"/>
      <c r="R12" s="1042"/>
      <c r="S12" s="1042"/>
      <c r="T12" s="1042"/>
      <c r="U12" s="1042"/>
      <c r="V12" s="1042"/>
      <c r="W12" s="1042"/>
      <c r="X12" s="1042"/>
      <c r="Y12" s="1042"/>
      <c r="Z12" s="1042"/>
      <c r="AA12" s="1042"/>
      <c r="AB12" s="1042"/>
      <c r="AC12" s="1042"/>
      <c r="AD12" s="1042"/>
      <c r="AE12" s="1043"/>
      <c r="AF12" s="1035"/>
      <c r="AG12" s="1036"/>
      <c r="AH12" s="1036"/>
      <c r="AI12" s="1036"/>
      <c r="AJ12" s="1037"/>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x14ac:dyDescent="0.15">
      <c r="A13" s="212">
        <v>7</v>
      </c>
      <c r="B13" s="1029"/>
      <c r="C13" s="1030"/>
      <c r="D13" s="1030"/>
      <c r="E13" s="1030"/>
      <c r="F13" s="1030"/>
      <c r="G13" s="1030"/>
      <c r="H13" s="1030"/>
      <c r="I13" s="1030"/>
      <c r="J13" s="1030"/>
      <c r="K13" s="1030"/>
      <c r="L13" s="1030"/>
      <c r="M13" s="1030"/>
      <c r="N13" s="1030"/>
      <c r="O13" s="1030"/>
      <c r="P13" s="1031"/>
      <c r="Q13" s="1041"/>
      <c r="R13" s="1042"/>
      <c r="S13" s="1042"/>
      <c r="T13" s="1042"/>
      <c r="U13" s="1042"/>
      <c r="V13" s="1042"/>
      <c r="W13" s="1042"/>
      <c r="X13" s="1042"/>
      <c r="Y13" s="1042"/>
      <c r="Z13" s="1042"/>
      <c r="AA13" s="1042"/>
      <c r="AB13" s="1042"/>
      <c r="AC13" s="1042"/>
      <c r="AD13" s="1042"/>
      <c r="AE13" s="1043"/>
      <c r="AF13" s="1035"/>
      <c r="AG13" s="1036"/>
      <c r="AH13" s="1036"/>
      <c r="AI13" s="1036"/>
      <c r="AJ13" s="1037"/>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x14ac:dyDescent="0.15">
      <c r="A14" s="212">
        <v>8</v>
      </c>
      <c r="B14" s="1029"/>
      <c r="C14" s="1030"/>
      <c r="D14" s="1030"/>
      <c r="E14" s="1030"/>
      <c r="F14" s="1030"/>
      <c r="G14" s="1030"/>
      <c r="H14" s="1030"/>
      <c r="I14" s="1030"/>
      <c r="J14" s="1030"/>
      <c r="K14" s="1030"/>
      <c r="L14" s="1030"/>
      <c r="M14" s="1030"/>
      <c r="N14" s="1030"/>
      <c r="O14" s="1030"/>
      <c r="P14" s="1031"/>
      <c r="Q14" s="1041"/>
      <c r="R14" s="1042"/>
      <c r="S14" s="1042"/>
      <c r="T14" s="1042"/>
      <c r="U14" s="1042"/>
      <c r="V14" s="1042"/>
      <c r="W14" s="1042"/>
      <c r="X14" s="1042"/>
      <c r="Y14" s="1042"/>
      <c r="Z14" s="1042"/>
      <c r="AA14" s="1042"/>
      <c r="AB14" s="1042"/>
      <c r="AC14" s="1042"/>
      <c r="AD14" s="1042"/>
      <c r="AE14" s="1043"/>
      <c r="AF14" s="1035"/>
      <c r="AG14" s="1036"/>
      <c r="AH14" s="1036"/>
      <c r="AI14" s="1036"/>
      <c r="AJ14" s="1037"/>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x14ac:dyDescent="0.15">
      <c r="A15" s="212">
        <v>9</v>
      </c>
      <c r="B15" s="1029"/>
      <c r="C15" s="1030"/>
      <c r="D15" s="1030"/>
      <c r="E15" s="1030"/>
      <c r="F15" s="1030"/>
      <c r="G15" s="1030"/>
      <c r="H15" s="1030"/>
      <c r="I15" s="1030"/>
      <c r="J15" s="1030"/>
      <c r="K15" s="1030"/>
      <c r="L15" s="1030"/>
      <c r="M15" s="1030"/>
      <c r="N15" s="1030"/>
      <c r="O15" s="1030"/>
      <c r="P15" s="1031"/>
      <c r="Q15" s="1041"/>
      <c r="R15" s="1042"/>
      <c r="S15" s="1042"/>
      <c r="T15" s="1042"/>
      <c r="U15" s="1042"/>
      <c r="V15" s="1042"/>
      <c r="W15" s="1042"/>
      <c r="X15" s="1042"/>
      <c r="Y15" s="1042"/>
      <c r="Z15" s="1042"/>
      <c r="AA15" s="1042"/>
      <c r="AB15" s="1042"/>
      <c r="AC15" s="1042"/>
      <c r="AD15" s="1042"/>
      <c r="AE15" s="1043"/>
      <c r="AF15" s="1035"/>
      <c r="AG15" s="1036"/>
      <c r="AH15" s="1036"/>
      <c r="AI15" s="1036"/>
      <c r="AJ15" s="1037"/>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x14ac:dyDescent="0.15">
      <c r="A16" s="212">
        <v>10</v>
      </c>
      <c r="B16" s="1029"/>
      <c r="C16" s="1030"/>
      <c r="D16" s="1030"/>
      <c r="E16" s="1030"/>
      <c r="F16" s="1030"/>
      <c r="G16" s="1030"/>
      <c r="H16" s="1030"/>
      <c r="I16" s="1030"/>
      <c r="J16" s="1030"/>
      <c r="K16" s="1030"/>
      <c r="L16" s="1030"/>
      <c r="M16" s="1030"/>
      <c r="N16" s="1030"/>
      <c r="O16" s="1030"/>
      <c r="P16" s="1031"/>
      <c r="Q16" s="1041"/>
      <c r="R16" s="1042"/>
      <c r="S16" s="1042"/>
      <c r="T16" s="1042"/>
      <c r="U16" s="1042"/>
      <c r="V16" s="1042"/>
      <c r="W16" s="1042"/>
      <c r="X16" s="1042"/>
      <c r="Y16" s="1042"/>
      <c r="Z16" s="1042"/>
      <c r="AA16" s="1042"/>
      <c r="AB16" s="1042"/>
      <c r="AC16" s="1042"/>
      <c r="AD16" s="1042"/>
      <c r="AE16" s="1043"/>
      <c r="AF16" s="1035"/>
      <c r="AG16" s="1036"/>
      <c r="AH16" s="1036"/>
      <c r="AI16" s="1036"/>
      <c r="AJ16" s="1037"/>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x14ac:dyDescent="0.15">
      <c r="A17" s="212">
        <v>11</v>
      </c>
      <c r="B17" s="1029"/>
      <c r="C17" s="1030"/>
      <c r="D17" s="1030"/>
      <c r="E17" s="1030"/>
      <c r="F17" s="1030"/>
      <c r="G17" s="1030"/>
      <c r="H17" s="1030"/>
      <c r="I17" s="1030"/>
      <c r="J17" s="1030"/>
      <c r="K17" s="1030"/>
      <c r="L17" s="1030"/>
      <c r="M17" s="1030"/>
      <c r="N17" s="1030"/>
      <c r="O17" s="1030"/>
      <c r="P17" s="1031"/>
      <c r="Q17" s="1041"/>
      <c r="R17" s="1042"/>
      <c r="S17" s="1042"/>
      <c r="T17" s="1042"/>
      <c r="U17" s="1042"/>
      <c r="V17" s="1042"/>
      <c r="W17" s="1042"/>
      <c r="X17" s="1042"/>
      <c r="Y17" s="1042"/>
      <c r="Z17" s="1042"/>
      <c r="AA17" s="1042"/>
      <c r="AB17" s="1042"/>
      <c r="AC17" s="1042"/>
      <c r="AD17" s="1042"/>
      <c r="AE17" s="1043"/>
      <c r="AF17" s="1035"/>
      <c r="AG17" s="1036"/>
      <c r="AH17" s="1036"/>
      <c r="AI17" s="1036"/>
      <c r="AJ17" s="1037"/>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x14ac:dyDescent="0.15">
      <c r="A18" s="212">
        <v>12</v>
      </c>
      <c r="B18" s="1029"/>
      <c r="C18" s="1030"/>
      <c r="D18" s="1030"/>
      <c r="E18" s="1030"/>
      <c r="F18" s="1030"/>
      <c r="G18" s="1030"/>
      <c r="H18" s="1030"/>
      <c r="I18" s="1030"/>
      <c r="J18" s="1030"/>
      <c r="K18" s="1030"/>
      <c r="L18" s="1030"/>
      <c r="M18" s="1030"/>
      <c r="N18" s="1030"/>
      <c r="O18" s="1030"/>
      <c r="P18" s="1031"/>
      <c r="Q18" s="1041"/>
      <c r="R18" s="1042"/>
      <c r="S18" s="1042"/>
      <c r="T18" s="1042"/>
      <c r="U18" s="1042"/>
      <c r="V18" s="1042"/>
      <c r="W18" s="1042"/>
      <c r="X18" s="1042"/>
      <c r="Y18" s="1042"/>
      <c r="Z18" s="1042"/>
      <c r="AA18" s="1042"/>
      <c r="AB18" s="1042"/>
      <c r="AC18" s="1042"/>
      <c r="AD18" s="1042"/>
      <c r="AE18" s="1043"/>
      <c r="AF18" s="1035"/>
      <c r="AG18" s="1036"/>
      <c r="AH18" s="1036"/>
      <c r="AI18" s="1036"/>
      <c r="AJ18" s="1037"/>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x14ac:dyDescent="0.15">
      <c r="A19" s="212">
        <v>13</v>
      </c>
      <c r="B19" s="1029"/>
      <c r="C19" s="1030"/>
      <c r="D19" s="1030"/>
      <c r="E19" s="1030"/>
      <c r="F19" s="1030"/>
      <c r="G19" s="1030"/>
      <c r="H19" s="1030"/>
      <c r="I19" s="1030"/>
      <c r="J19" s="1030"/>
      <c r="K19" s="1030"/>
      <c r="L19" s="1030"/>
      <c r="M19" s="1030"/>
      <c r="N19" s="1030"/>
      <c r="O19" s="1030"/>
      <c r="P19" s="1031"/>
      <c r="Q19" s="1041"/>
      <c r="R19" s="1042"/>
      <c r="S19" s="1042"/>
      <c r="T19" s="1042"/>
      <c r="U19" s="1042"/>
      <c r="V19" s="1042"/>
      <c r="W19" s="1042"/>
      <c r="X19" s="1042"/>
      <c r="Y19" s="1042"/>
      <c r="Z19" s="1042"/>
      <c r="AA19" s="1042"/>
      <c r="AB19" s="1042"/>
      <c r="AC19" s="1042"/>
      <c r="AD19" s="1042"/>
      <c r="AE19" s="1043"/>
      <c r="AF19" s="1035"/>
      <c r="AG19" s="1036"/>
      <c r="AH19" s="1036"/>
      <c r="AI19" s="1036"/>
      <c r="AJ19" s="1037"/>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x14ac:dyDescent="0.15">
      <c r="A20" s="212">
        <v>14</v>
      </c>
      <c r="B20" s="1029"/>
      <c r="C20" s="1030"/>
      <c r="D20" s="1030"/>
      <c r="E20" s="1030"/>
      <c r="F20" s="1030"/>
      <c r="G20" s="1030"/>
      <c r="H20" s="1030"/>
      <c r="I20" s="1030"/>
      <c r="J20" s="1030"/>
      <c r="K20" s="1030"/>
      <c r="L20" s="1030"/>
      <c r="M20" s="1030"/>
      <c r="N20" s="1030"/>
      <c r="O20" s="1030"/>
      <c r="P20" s="1031"/>
      <c r="Q20" s="1041"/>
      <c r="R20" s="1042"/>
      <c r="S20" s="1042"/>
      <c r="T20" s="1042"/>
      <c r="U20" s="1042"/>
      <c r="V20" s="1042"/>
      <c r="W20" s="1042"/>
      <c r="X20" s="1042"/>
      <c r="Y20" s="1042"/>
      <c r="Z20" s="1042"/>
      <c r="AA20" s="1042"/>
      <c r="AB20" s="1042"/>
      <c r="AC20" s="1042"/>
      <c r="AD20" s="1042"/>
      <c r="AE20" s="1043"/>
      <c r="AF20" s="1035"/>
      <c r="AG20" s="1036"/>
      <c r="AH20" s="1036"/>
      <c r="AI20" s="1036"/>
      <c r="AJ20" s="1037"/>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x14ac:dyDescent="0.2">
      <c r="A21" s="212">
        <v>15</v>
      </c>
      <c r="B21" s="1029"/>
      <c r="C21" s="1030"/>
      <c r="D21" s="1030"/>
      <c r="E21" s="1030"/>
      <c r="F21" s="1030"/>
      <c r="G21" s="1030"/>
      <c r="H21" s="1030"/>
      <c r="I21" s="1030"/>
      <c r="J21" s="1030"/>
      <c r="K21" s="1030"/>
      <c r="L21" s="1030"/>
      <c r="M21" s="1030"/>
      <c r="N21" s="1030"/>
      <c r="O21" s="1030"/>
      <c r="P21" s="1031"/>
      <c r="Q21" s="1041"/>
      <c r="R21" s="1042"/>
      <c r="S21" s="1042"/>
      <c r="T21" s="1042"/>
      <c r="U21" s="1042"/>
      <c r="V21" s="1042"/>
      <c r="W21" s="1042"/>
      <c r="X21" s="1042"/>
      <c r="Y21" s="1042"/>
      <c r="Z21" s="1042"/>
      <c r="AA21" s="1042"/>
      <c r="AB21" s="1042"/>
      <c r="AC21" s="1042"/>
      <c r="AD21" s="1042"/>
      <c r="AE21" s="1043"/>
      <c r="AF21" s="1035"/>
      <c r="AG21" s="1036"/>
      <c r="AH21" s="1036"/>
      <c r="AI21" s="1036"/>
      <c r="AJ21" s="1037"/>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x14ac:dyDescent="0.15">
      <c r="A22" s="212">
        <v>16</v>
      </c>
      <c r="B22" s="1029"/>
      <c r="C22" s="1030"/>
      <c r="D22" s="1030"/>
      <c r="E22" s="1030"/>
      <c r="F22" s="1030"/>
      <c r="G22" s="1030"/>
      <c r="H22" s="1030"/>
      <c r="I22" s="1030"/>
      <c r="J22" s="1030"/>
      <c r="K22" s="1030"/>
      <c r="L22" s="1030"/>
      <c r="M22" s="1030"/>
      <c r="N22" s="1030"/>
      <c r="O22" s="1030"/>
      <c r="P22" s="1031"/>
      <c r="Q22" s="1079"/>
      <c r="R22" s="1080"/>
      <c r="S22" s="1080"/>
      <c r="T22" s="1080"/>
      <c r="U22" s="1080"/>
      <c r="V22" s="1080"/>
      <c r="W22" s="1080"/>
      <c r="X22" s="1080"/>
      <c r="Y22" s="1080"/>
      <c r="Z22" s="1080"/>
      <c r="AA22" s="1080"/>
      <c r="AB22" s="1080"/>
      <c r="AC22" s="1080"/>
      <c r="AD22" s="1080"/>
      <c r="AE22" s="1081"/>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7" t="s">
        <v>366</v>
      </c>
      <c r="BA22" s="1027"/>
      <c r="BB22" s="1027"/>
      <c r="BC22" s="1027"/>
      <c r="BD22" s="1028"/>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6"/>
      <c r="R23" s="1067"/>
      <c r="S23" s="1067"/>
      <c r="T23" s="1067"/>
      <c r="U23" s="1067"/>
      <c r="V23" s="1067"/>
      <c r="W23" s="1067"/>
      <c r="X23" s="1067"/>
      <c r="Y23" s="1067"/>
      <c r="Z23" s="1067"/>
      <c r="AA23" s="1067"/>
      <c r="AB23" s="1067"/>
      <c r="AC23" s="1067"/>
      <c r="AD23" s="1067"/>
      <c r="AE23" s="1068"/>
      <c r="AF23" s="1069">
        <v>780</v>
      </c>
      <c r="AG23" s="1067"/>
      <c r="AH23" s="1067"/>
      <c r="AI23" s="1067"/>
      <c r="AJ23" s="1070"/>
      <c r="AK23" s="1071"/>
      <c r="AL23" s="1072"/>
      <c r="AM23" s="1072"/>
      <c r="AN23" s="1072"/>
      <c r="AO23" s="1072"/>
      <c r="AP23" s="1067"/>
      <c r="AQ23" s="1067"/>
      <c r="AR23" s="1067"/>
      <c r="AS23" s="1067"/>
      <c r="AT23" s="1067"/>
      <c r="AU23" s="1073"/>
      <c r="AV23" s="1073"/>
      <c r="AW23" s="1073"/>
      <c r="AX23" s="1073"/>
      <c r="AY23" s="1074"/>
      <c r="AZ23" s="1063" t="s">
        <v>111</v>
      </c>
      <c r="BA23" s="1064"/>
      <c r="BB23" s="1064"/>
      <c r="BC23" s="1064"/>
      <c r="BD23" s="1065"/>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x14ac:dyDescent="0.15">
      <c r="A24" s="1062" t="s">
        <v>369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x14ac:dyDescent="0.2">
      <c r="A25" s="1061" t="s">
        <v>370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x14ac:dyDescent="0.15">
      <c r="A26" s="993" t="s">
        <v>348</v>
      </c>
      <c r="B26" s="994"/>
      <c r="C26" s="994"/>
      <c r="D26" s="994"/>
      <c r="E26" s="994"/>
      <c r="F26" s="994"/>
      <c r="G26" s="994"/>
      <c r="H26" s="994"/>
      <c r="I26" s="994"/>
      <c r="J26" s="994"/>
      <c r="K26" s="994"/>
      <c r="L26" s="994"/>
      <c r="M26" s="994"/>
      <c r="N26" s="994"/>
      <c r="O26" s="994"/>
      <c r="P26" s="995"/>
      <c r="Q26" s="999" t="s">
        <v>371</v>
      </c>
      <c r="R26" s="1000"/>
      <c r="S26" s="1000"/>
      <c r="T26" s="1000"/>
      <c r="U26" s="1001"/>
      <c r="V26" s="999" t="s">
        <v>372</v>
      </c>
      <c r="W26" s="1000"/>
      <c r="X26" s="1000"/>
      <c r="Y26" s="1000"/>
      <c r="Z26" s="1001"/>
      <c r="AA26" s="999" t="s">
        <v>373</v>
      </c>
      <c r="AB26" s="1000"/>
      <c r="AC26" s="1000"/>
      <c r="AD26" s="1000"/>
      <c r="AE26" s="1000"/>
      <c r="AF26" s="1057" t="s">
        <v>374</v>
      </c>
      <c r="AG26" s="1006"/>
      <c r="AH26" s="1006"/>
      <c r="AI26" s="1006"/>
      <c r="AJ26" s="1058"/>
      <c r="AK26" s="1000" t="s">
        <v>375</v>
      </c>
      <c r="AL26" s="1000"/>
      <c r="AM26" s="1000"/>
      <c r="AN26" s="1000"/>
      <c r="AO26" s="1001"/>
      <c r="AP26" s="999" t="s">
        <v>376</v>
      </c>
      <c r="AQ26" s="1000"/>
      <c r="AR26" s="1000"/>
      <c r="AS26" s="1000"/>
      <c r="AT26" s="1001"/>
      <c r="AU26" s="999" t="s">
        <v>377</v>
      </c>
      <c r="AV26" s="1000"/>
      <c r="AW26" s="1000"/>
      <c r="AX26" s="1000"/>
      <c r="AY26" s="1001"/>
      <c r="AZ26" s="999" t="s">
        <v>378</v>
      </c>
      <c r="BA26" s="1000"/>
      <c r="BB26" s="1000"/>
      <c r="BC26" s="1000"/>
      <c r="BD26" s="1001"/>
      <c r="BE26" s="999" t="s">
        <v>355</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9"/>
      <c r="AG27" s="1009"/>
      <c r="AH27" s="1009"/>
      <c r="AI27" s="1009"/>
      <c r="AJ27" s="106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x14ac:dyDescent="0.15">
      <c r="A28" s="217">
        <v>1</v>
      </c>
      <c r="B28" s="1048" t="s">
        <v>379</v>
      </c>
      <c r="C28" s="1049"/>
      <c r="D28" s="1049"/>
      <c r="E28" s="1049"/>
      <c r="F28" s="1049"/>
      <c r="G28" s="1049"/>
      <c r="H28" s="1049"/>
      <c r="I28" s="1049"/>
      <c r="J28" s="1049"/>
      <c r="K28" s="1049"/>
      <c r="L28" s="1049"/>
      <c r="M28" s="1049"/>
      <c r="N28" s="1049"/>
      <c r="O28" s="1049"/>
      <c r="P28" s="1050"/>
      <c r="Q28" s="1051">
        <v>1630</v>
      </c>
      <c r="R28" s="1052"/>
      <c r="S28" s="1052"/>
      <c r="T28" s="1052"/>
      <c r="U28" s="1052"/>
      <c r="V28" s="1052">
        <v>1596</v>
      </c>
      <c r="W28" s="1052"/>
      <c r="X28" s="1052"/>
      <c r="Y28" s="1052"/>
      <c r="Z28" s="1052"/>
      <c r="AA28" s="1052">
        <v>34</v>
      </c>
      <c r="AB28" s="1052"/>
      <c r="AC28" s="1052"/>
      <c r="AD28" s="1052"/>
      <c r="AE28" s="1053"/>
      <c r="AF28" s="1054">
        <v>34</v>
      </c>
      <c r="AG28" s="1052"/>
      <c r="AH28" s="1052"/>
      <c r="AI28" s="1052"/>
      <c r="AJ28" s="1055"/>
      <c r="AK28" s="1056">
        <v>85</v>
      </c>
      <c r="AL28" s="1044"/>
      <c r="AM28" s="1044"/>
      <c r="AN28" s="1044"/>
      <c r="AO28" s="1044"/>
      <c r="AP28" s="1044"/>
      <c r="AQ28" s="1044"/>
      <c r="AR28" s="1044"/>
      <c r="AS28" s="1044"/>
      <c r="AT28" s="1044"/>
      <c r="AU28" s="1044"/>
      <c r="AV28" s="1044"/>
      <c r="AW28" s="1044"/>
      <c r="AX28" s="1044"/>
      <c r="AY28" s="1044"/>
      <c r="AZ28" s="1045"/>
      <c r="BA28" s="1045"/>
      <c r="BB28" s="1045"/>
      <c r="BC28" s="1045"/>
      <c r="BD28" s="1045"/>
      <c r="BE28" s="1046"/>
      <c r="BF28" s="1046"/>
      <c r="BG28" s="1046"/>
      <c r="BH28" s="1046"/>
      <c r="BI28" s="1047"/>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x14ac:dyDescent="0.15">
      <c r="A29" s="217">
        <v>2</v>
      </c>
      <c r="B29" s="1029" t="s">
        <v>380</v>
      </c>
      <c r="C29" s="1030"/>
      <c r="D29" s="1030"/>
      <c r="E29" s="1030"/>
      <c r="F29" s="1030"/>
      <c r="G29" s="1030"/>
      <c r="H29" s="1030"/>
      <c r="I29" s="1030"/>
      <c r="J29" s="1030"/>
      <c r="K29" s="1030"/>
      <c r="L29" s="1030"/>
      <c r="M29" s="1030"/>
      <c r="N29" s="1030"/>
      <c r="O29" s="1030"/>
      <c r="P29" s="1031"/>
      <c r="Q29" s="1041">
        <v>1687</v>
      </c>
      <c r="R29" s="1042"/>
      <c r="S29" s="1042"/>
      <c r="T29" s="1042"/>
      <c r="U29" s="1042"/>
      <c r="V29" s="1042">
        <v>1501</v>
      </c>
      <c r="W29" s="1042"/>
      <c r="X29" s="1042"/>
      <c r="Y29" s="1042"/>
      <c r="Z29" s="1042"/>
      <c r="AA29" s="1042">
        <v>186</v>
      </c>
      <c r="AB29" s="1042"/>
      <c r="AC29" s="1042"/>
      <c r="AD29" s="1042"/>
      <c r="AE29" s="1043"/>
      <c r="AF29" s="1035">
        <v>186</v>
      </c>
      <c r="AG29" s="1036"/>
      <c r="AH29" s="1036"/>
      <c r="AI29" s="1036"/>
      <c r="AJ29" s="1037"/>
      <c r="AK29" s="976">
        <v>233</v>
      </c>
      <c r="AL29" s="967"/>
      <c r="AM29" s="967"/>
      <c r="AN29" s="967"/>
      <c r="AO29" s="967"/>
      <c r="AP29" s="967"/>
      <c r="AQ29" s="967"/>
      <c r="AR29" s="967"/>
      <c r="AS29" s="967"/>
      <c r="AT29" s="967"/>
      <c r="AU29" s="967"/>
      <c r="AV29" s="967"/>
      <c r="AW29" s="967"/>
      <c r="AX29" s="967"/>
      <c r="AY29" s="967"/>
      <c r="AZ29" s="1040"/>
      <c r="BA29" s="1040"/>
      <c r="BB29" s="1040"/>
      <c r="BC29" s="1040"/>
      <c r="BD29" s="1040"/>
      <c r="BE29" s="1024"/>
      <c r="BF29" s="1024"/>
      <c r="BG29" s="1024"/>
      <c r="BH29" s="1024"/>
      <c r="BI29" s="1025"/>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x14ac:dyDescent="0.15">
      <c r="A30" s="217">
        <v>3</v>
      </c>
      <c r="B30" s="1029" t="s">
        <v>381</v>
      </c>
      <c r="C30" s="1030"/>
      <c r="D30" s="1030"/>
      <c r="E30" s="1030"/>
      <c r="F30" s="1030"/>
      <c r="G30" s="1030"/>
      <c r="H30" s="1030"/>
      <c r="I30" s="1030"/>
      <c r="J30" s="1030"/>
      <c r="K30" s="1030"/>
      <c r="L30" s="1030"/>
      <c r="M30" s="1030"/>
      <c r="N30" s="1030"/>
      <c r="O30" s="1030"/>
      <c r="P30" s="1031"/>
      <c r="Q30" s="1041">
        <v>153</v>
      </c>
      <c r="R30" s="1042"/>
      <c r="S30" s="1042"/>
      <c r="T30" s="1042"/>
      <c r="U30" s="1042"/>
      <c r="V30" s="1042">
        <v>141</v>
      </c>
      <c r="W30" s="1042"/>
      <c r="X30" s="1042"/>
      <c r="Y30" s="1042"/>
      <c r="Z30" s="1042"/>
      <c r="AA30" s="1042">
        <v>12</v>
      </c>
      <c r="AB30" s="1042"/>
      <c r="AC30" s="1042"/>
      <c r="AD30" s="1042"/>
      <c r="AE30" s="1043"/>
      <c r="AF30" s="1035">
        <v>12</v>
      </c>
      <c r="AG30" s="1036"/>
      <c r="AH30" s="1036"/>
      <c r="AI30" s="1036"/>
      <c r="AJ30" s="1037"/>
      <c r="AK30" s="976">
        <v>64</v>
      </c>
      <c r="AL30" s="967"/>
      <c r="AM30" s="967"/>
      <c r="AN30" s="967"/>
      <c r="AO30" s="967"/>
      <c r="AP30" s="967"/>
      <c r="AQ30" s="967"/>
      <c r="AR30" s="967"/>
      <c r="AS30" s="967"/>
      <c r="AT30" s="967"/>
      <c r="AU30" s="967"/>
      <c r="AV30" s="967"/>
      <c r="AW30" s="967"/>
      <c r="AX30" s="967"/>
      <c r="AY30" s="967"/>
      <c r="AZ30" s="1040"/>
      <c r="BA30" s="1040"/>
      <c r="BB30" s="1040"/>
      <c r="BC30" s="1040"/>
      <c r="BD30" s="1040"/>
      <c r="BE30" s="1024"/>
      <c r="BF30" s="1024"/>
      <c r="BG30" s="1024"/>
      <c r="BH30" s="1024"/>
      <c r="BI30" s="1025"/>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x14ac:dyDescent="0.15">
      <c r="A31" s="217">
        <v>4</v>
      </c>
      <c r="B31" s="1029" t="s">
        <v>382</v>
      </c>
      <c r="C31" s="1030"/>
      <c r="D31" s="1030"/>
      <c r="E31" s="1030"/>
      <c r="F31" s="1030"/>
      <c r="G31" s="1030"/>
      <c r="H31" s="1030"/>
      <c r="I31" s="1030"/>
      <c r="J31" s="1030"/>
      <c r="K31" s="1030"/>
      <c r="L31" s="1030"/>
      <c r="M31" s="1030"/>
      <c r="N31" s="1030"/>
      <c r="O31" s="1030"/>
      <c r="P31" s="1031"/>
      <c r="Q31" s="1041">
        <v>501</v>
      </c>
      <c r="R31" s="1042"/>
      <c r="S31" s="1042"/>
      <c r="T31" s="1042"/>
      <c r="U31" s="1042"/>
      <c r="V31" s="1042">
        <v>484</v>
      </c>
      <c r="W31" s="1042"/>
      <c r="X31" s="1042"/>
      <c r="Y31" s="1042"/>
      <c r="Z31" s="1042"/>
      <c r="AA31" s="1042">
        <v>17</v>
      </c>
      <c r="AB31" s="1042"/>
      <c r="AC31" s="1042"/>
      <c r="AD31" s="1042"/>
      <c r="AE31" s="1043"/>
      <c r="AF31" s="1035">
        <v>17</v>
      </c>
      <c r="AG31" s="1036"/>
      <c r="AH31" s="1036"/>
      <c r="AI31" s="1036"/>
      <c r="AJ31" s="1037"/>
      <c r="AK31" s="976">
        <v>13</v>
      </c>
      <c r="AL31" s="967"/>
      <c r="AM31" s="967"/>
      <c r="AN31" s="967"/>
      <c r="AO31" s="967"/>
      <c r="AP31" s="967"/>
      <c r="AQ31" s="967"/>
      <c r="AR31" s="967"/>
      <c r="AS31" s="967"/>
      <c r="AT31" s="967"/>
      <c r="AU31" s="967"/>
      <c r="AV31" s="967"/>
      <c r="AW31" s="967"/>
      <c r="AX31" s="967"/>
      <c r="AY31" s="967"/>
      <c r="AZ31" s="1040"/>
      <c r="BA31" s="1040"/>
      <c r="BB31" s="1040"/>
      <c r="BC31" s="1040"/>
      <c r="BD31" s="1040"/>
      <c r="BE31" s="1024"/>
      <c r="BF31" s="1024"/>
      <c r="BG31" s="1024"/>
      <c r="BH31" s="1024"/>
      <c r="BI31" s="1025"/>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x14ac:dyDescent="0.15">
      <c r="A32" s="217">
        <v>5</v>
      </c>
      <c r="B32" s="1029" t="s">
        <v>383</v>
      </c>
      <c r="C32" s="1030"/>
      <c r="D32" s="1030"/>
      <c r="E32" s="1030"/>
      <c r="F32" s="1030"/>
      <c r="G32" s="1030"/>
      <c r="H32" s="1030"/>
      <c r="I32" s="1030"/>
      <c r="J32" s="1030"/>
      <c r="K32" s="1030"/>
      <c r="L32" s="1030"/>
      <c r="M32" s="1030"/>
      <c r="N32" s="1030"/>
      <c r="O32" s="1030"/>
      <c r="P32" s="1031"/>
      <c r="Q32" s="1041">
        <v>762</v>
      </c>
      <c r="R32" s="1042"/>
      <c r="S32" s="1042"/>
      <c r="T32" s="1042"/>
      <c r="U32" s="1042"/>
      <c r="V32" s="1042">
        <v>120</v>
      </c>
      <c r="W32" s="1042"/>
      <c r="X32" s="1042"/>
      <c r="Y32" s="1042"/>
      <c r="Z32" s="1042"/>
      <c r="AA32" s="1042">
        <v>642</v>
      </c>
      <c r="AB32" s="1042"/>
      <c r="AC32" s="1042"/>
      <c r="AD32" s="1042"/>
      <c r="AE32" s="1043"/>
      <c r="AF32" s="1035">
        <v>642</v>
      </c>
      <c r="AG32" s="1036"/>
      <c r="AH32" s="1036"/>
      <c r="AI32" s="1036"/>
      <c r="AJ32" s="1037"/>
      <c r="AK32" s="976">
        <v>224</v>
      </c>
      <c r="AL32" s="967"/>
      <c r="AM32" s="967"/>
      <c r="AN32" s="967"/>
      <c r="AO32" s="967"/>
      <c r="AP32" s="967">
        <v>473</v>
      </c>
      <c r="AQ32" s="967"/>
      <c r="AR32" s="967"/>
      <c r="AS32" s="967"/>
      <c r="AT32" s="967"/>
      <c r="AU32" s="967">
        <v>301</v>
      </c>
      <c r="AV32" s="967"/>
      <c r="AW32" s="967"/>
      <c r="AX32" s="967"/>
      <c r="AY32" s="967"/>
      <c r="AZ32" s="1040"/>
      <c r="BA32" s="1040"/>
      <c r="BB32" s="1040"/>
      <c r="BC32" s="1040"/>
      <c r="BD32" s="1040"/>
      <c r="BE32" s="1024" t="s">
        <v>384</v>
      </c>
      <c r="BF32" s="1024"/>
      <c r="BG32" s="1024"/>
      <c r="BH32" s="1024"/>
      <c r="BI32" s="1025"/>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x14ac:dyDescent="0.15">
      <c r="A33" s="217">
        <v>6</v>
      </c>
      <c r="B33" s="1029" t="s">
        <v>385</v>
      </c>
      <c r="C33" s="1030"/>
      <c r="D33" s="1030"/>
      <c r="E33" s="1030"/>
      <c r="F33" s="1030"/>
      <c r="G33" s="1030"/>
      <c r="H33" s="1030"/>
      <c r="I33" s="1030"/>
      <c r="J33" s="1030"/>
      <c r="K33" s="1030"/>
      <c r="L33" s="1030"/>
      <c r="M33" s="1030"/>
      <c r="N33" s="1030"/>
      <c r="O33" s="1030"/>
      <c r="P33" s="1031"/>
      <c r="Q33" s="1041">
        <v>84</v>
      </c>
      <c r="R33" s="1042"/>
      <c r="S33" s="1042"/>
      <c r="T33" s="1042"/>
      <c r="U33" s="1042"/>
      <c r="V33" s="1042">
        <v>66</v>
      </c>
      <c r="W33" s="1042"/>
      <c r="X33" s="1042"/>
      <c r="Y33" s="1042"/>
      <c r="Z33" s="1042"/>
      <c r="AA33" s="1042">
        <v>18</v>
      </c>
      <c r="AB33" s="1042"/>
      <c r="AC33" s="1042"/>
      <c r="AD33" s="1042"/>
      <c r="AE33" s="1043"/>
      <c r="AF33" s="1035">
        <v>18</v>
      </c>
      <c r="AG33" s="1036"/>
      <c r="AH33" s="1036"/>
      <c r="AI33" s="1036"/>
      <c r="AJ33" s="1037"/>
      <c r="AK33" s="976">
        <v>31</v>
      </c>
      <c r="AL33" s="967"/>
      <c r="AM33" s="967"/>
      <c r="AN33" s="967"/>
      <c r="AO33" s="967"/>
      <c r="AP33" s="967">
        <v>166</v>
      </c>
      <c r="AQ33" s="967"/>
      <c r="AR33" s="967"/>
      <c r="AS33" s="967"/>
      <c r="AT33" s="967"/>
      <c r="AU33" s="967">
        <v>149</v>
      </c>
      <c r="AV33" s="967"/>
      <c r="AW33" s="967"/>
      <c r="AX33" s="967"/>
      <c r="AY33" s="967"/>
      <c r="AZ33" s="1040"/>
      <c r="BA33" s="1040"/>
      <c r="BB33" s="1040"/>
      <c r="BC33" s="1040"/>
      <c r="BD33" s="1040"/>
      <c r="BE33" s="1024" t="s">
        <v>386</v>
      </c>
      <c r="BF33" s="1024"/>
      <c r="BG33" s="1024"/>
      <c r="BH33" s="1024"/>
      <c r="BI33" s="1025"/>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x14ac:dyDescent="0.15">
      <c r="A34" s="217">
        <v>7</v>
      </c>
      <c r="B34" s="1029" t="s">
        <v>387</v>
      </c>
      <c r="C34" s="1030"/>
      <c r="D34" s="1030"/>
      <c r="E34" s="1030"/>
      <c r="F34" s="1030"/>
      <c r="G34" s="1030"/>
      <c r="H34" s="1030"/>
      <c r="I34" s="1030"/>
      <c r="J34" s="1030"/>
      <c r="K34" s="1030"/>
      <c r="L34" s="1030"/>
      <c r="M34" s="1030"/>
      <c r="N34" s="1030"/>
      <c r="O34" s="1030"/>
      <c r="P34" s="1031"/>
      <c r="Q34" s="1041">
        <v>98</v>
      </c>
      <c r="R34" s="1042"/>
      <c r="S34" s="1042"/>
      <c r="T34" s="1042"/>
      <c r="U34" s="1042"/>
      <c r="V34" s="1042">
        <v>90</v>
      </c>
      <c r="W34" s="1042"/>
      <c r="X34" s="1042"/>
      <c r="Y34" s="1042"/>
      <c r="Z34" s="1042"/>
      <c r="AA34" s="1042">
        <v>8</v>
      </c>
      <c r="AB34" s="1042"/>
      <c r="AC34" s="1042"/>
      <c r="AD34" s="1042"/>
      <c r="AE34" s="1043"/>
      <c r="AF34" s="1035">
        <v>8</v>
      </c>
      <c r="AG34" s="1036"/>
      <c r="AH34" s="1036"/>
      <c r="AI34" s="1036"/>
      <c r="AJ34" s="1037"/>
      <c r="AK34" s="976">
        <v>60</v>
      </c>
      <c r="AL34" s="967"/>
      <c r="AM34" s="967"/>
      <c r="AN34" s="967"/>
      <c r="AO34" s="967"/>
      <c r="AP34" s="967">
        <v>430</v>
      </c>
      <c r="AQ34" s="967"/>
      <c r="AR34" s="967"/>
      <c r="AS34" s="967"/>
      <c r="AT34" s="967"/>
      <c r="AU34" s="967">
        <v>387</v>
      </c>
      <c r="AV34" s="967"/>
      <c r="AW34" s="967"/>
      <c r="AX34" s="967"/>
      <c r="AY34" s="967"/>
      <c r="AZ34" s="1040"/>
      <c r="BA34" s="1040"/>
      <c r="BB34" s="1040"/>
      <c r="BC34" s="1040"/>
      <c r="BD34" s="1040"/>
      <c r="BE34" s="1024" t="s">
        <v>386</v>
      </c>
      <c r="BF34" s="1024"/>
      <c r="BG34" s="1024"/>
      <c r="BH34" s="1024"/>
      <c r="BI34" s="1025"/>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x14ac:dyDescent="0.15">
      <c r="A35" s="217">
        <v>8</v>
      </c>
      <c r="B35" s="1029" t="s">
        <v>388</v>
      </c>
      <c r="C35" s="1030"/>
      <c r="D35" s="1030"/>
      <c r="E35" s="1030"/>
      <c r="F35" s="1030"/>
      <c r="G35" s="1030"/>
      <c r="H35" s="1030"/>
      <c r="I35" s="1030"/>
      <c r="J35" s="1030"/>
      <c r="K35" s="1030"/>
      <c r="L35" s="1030"/>
      <c r="M35" s="1030"/>
      <c r="N35" s="1030"/>
      <c r="O35" s="1030"/>
      <c r="P35" s="1031"/>
      <c r="Q35" s="1041">
        <v>94</v>
      </c>
      <c r="R35" s="1042"/>
      <c r="S35" s="1042"/>
      <c r="T35" s="1042"/>
      <c r="U35" s="1042"/>
      <c r="V35" s="1042">
        <v>75</v>
      </c>
      <c r="W35" s="1042"/>
      <c r="X35" s="1042"/>
      <c r="Y35" s="1042"/>
      <c r="Z35" s="1042"/>
      <c r="AA35" s="1042">
        <v>19</v>
      </c>
      <c r="AB35" s="1042"/>
      <c r="AC35" s="1042"/>
      <c r="AD35" s="1042"/>
      <c r="AE35" s="1043"/>
      <c r="AF35" s="1035">
        <v>19</v>
      </c>
      <c r="AG35" s="1036"/>
      <c r="AH35" s="1036"/>
      <c r="AI35" s="1036"/>
      <c r="AJ35" s="1037"/>
      <c r="AK35" s="976">
        <v>14</v>
      </c>
      <c r="AL35" s="967"/>
      <c r="AM35" s="967"/>
      <c r="AN35" s="967"/>
      <c r="AO35" s="967"/>
      <c r="AP35" s="967">
        <v>174</v>
      </c>
      <c r="AQ35" s="967"/>
      <c r="AR35" s="967"/>
      <c r="AS35" s="967"/>
      <c r="AT35" s="967"/>
      <c r="AU35" s="967">
        <v>157</v>
      </c>
      <c r="AV35" s="967"/>
      <c r="AW35" s="967"/>
      <c r="AX35" s="967"/>
      <c r="AY35" s="967"/>
      <c r="AZ35" s="1040"/>
      <c r="BA35" s="1040"/>
      <c r="BB35" s="1040"/>
      <c r="BC35" s="1040"/>
      <c r="BD35" s="1040"/>
      <c r="BE35" s="1024" t="s">
        <v>386</v>
      </c>
      <c r="BF35" s="1024"/>
      <c r="BG35" s="1024"/>
      <c r="BH35" s="1024"/>
      <c r="BI35" s="1025"/>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x14ac:dyDescent="0.15">
      <c r="A36" s="217">
        <v>9</v>
      </c>
      <c r="B36" s="1029"/>
      <c r="C36" s="1030"/>
      <c r="D36" s="1030"/>
      <c r="E36" s="1030"/>
      <c r="F36" s="1030"/>
      <c r="G36" s="1030"/>
      <c r="H36" s="1030"/>
      <c r="I36" s="1030"/>
      <c r="J36" s="1030"/>
      <c r="K36" s="1030"/>
      <c r="L36" s="1030"/>
      <c r="M36" s="1030"/>
      <c r="N36" s="1030"/>
      <c r="O36" s="1030"/>
      <c r="P36" s="1031"/>
      <c r="Q36" s="1041"/>
      <c r="R36" s="1042"/>
      <c r="S36" s="1042"/>
      <c r="T36" s="1042"/>
      <c r="U36" s="1042"/>
      <c r="V36" s="1042"/>
      <c r="W36" s="1042"/>
      <c r="X36" s="1042"/>
      <c r="Y36" s="1042"/>
      <c r="Z36" s="1042"/>
      <c r="AA36" s="1042"/>
      <c r="AB36" s="1042"/>
      <c r="AC36" s="1042"/>
      <c r="AD36" s="1042"/>
      <c r="AE36" s="1043"/>
      <c r="AF36" s="1035"/>
      <c r="AG36" s="1036"/>
      <c r="AH36" s="1036"/>
      <c r="AI36" s="1036"/>
      <c r="AJ36" s="1037"/>
      <c r="AK36" s="976"/>
      <c r="AL36" s="967"/>
      <c r="AM36" s="967"/>
      <c r="AN36" s="967"/>
      <c r="AO36" s="967"/>
      <c r="AP36" s="967"/>
      <c r="AQ36" s="967"/>
      <c r="AR36" s="967"/>
      <c r="AS36" s="967"/>
      <c r="AT36" s="967"/>
      <c r="AU36" s="967"/>
      <c r="AV36" s="967"/>
      <c r="AW36" s="967"/>
      <c r="AX36" s="967"/>
      <c r="AY36" s="967"/>
      <c r="AZ36" s="1040"/>
      <c r="BA36" s="1040"/>
      <c r="BB36" s="1040"/>
      <c r="BC36" s="1040"/>
      <c r="BD36" s="1040"/>
      <c r="BE36" s="1024"/>
      <c r="BF36" s="1024"/>
      <c r="BG36" s="1024"/>
      <c r="BH36" s="1024"/>
      <c r="BI36" s="1025"/>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x14ac:dyDescent="0.15">
      <c r="A37" s="217">
        <v>10</v>
      </c>
      <c r="B37" s="1029"/>
      <c r="C37" s="1030"/>
      <c r="D37" s="1030"/>
      <c r="E37" s="1030"/>
      <c r="F37" s="1030"/>
      <c r="G37" s="1030"/>
      <c r="H37" s="1030"/>
      <c r="I37" s="1030"/>
      <c r="J37" s="1030"/>
      <c r="K37" s="1030"/>
      <c r="L37" s="1030"/>
      <c r="M37" s="1030"/>
      <c r="N37" s="1030"/>
      <c r="O37" s="1030"/>
      <c r="P37" s="1031"/>
      <c r="Q37" s="1041"/>
      <c r="R37" s="1042"/>
      <c r="S37" s="1042"/>
      <c r="T37" s="1042"/>
      <c r="U37" s="1042"/>
      <c r="V37" s="1042"/>
      <c r="W37" s="1042"/>
      <c r="X37" s="1042"/>
      <c r="Y37" s="1042"/>
      <c r="Z37" s="1042"/>
      <c r="AA37" s="1042"/>
      <c r="AB37" s="1042"/>
      <c r="AC37" s="1042"/>
      <c r="AD37" s="1042"/>
      <c r="AE37" s="1043"/>
      <c r="AF37" s="1035"/>
      <c r="AG37" s="1036"/>
      <c r="AH37" s="1036"/>
      <c r="AI37" s="1036"/>
      <c r="AJ37" s="1037"/>
      <c r="AK37" s="976"/>
      <c r="AL37" s="967"/>
      <c r="AM37" s="967"/>
      <c r="AN37" s="967"/>
      <c r="AO37" s="967"/>
      <c r="AP37" s="967"/>
      <c r="AQ37" s="967"/>
      <c r="AR37" s="967"/>
      <c r="AS37" s="967"/>
      <c r="AT37" s="967"/>
      <c r="AU37" s="967"/>
      <c r="AV37" s="967"/>
      <c r="AW37" s="967"/>
      <c r="AX37" s="967"/>
      <c r="AY37" s="967"/>
      <c r="AZ37" s="1040"/>
      <c r="BA37" s="1040"/>
      <c r="BB37" s="1040"/>
      <c r="BC37" s="1040"/>
      <c r="BD37" s="1040"/>
      <c r="BE37" s="1024"/>
      <c r="BF37" s="1024"/>
      <c r="BG37" s="1024"/>
      <c r="BH37" s="1024"/>
      <c r="BI37" s="1025"/>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x14ac:dyDescent="0.15">
      <c r="A38" s="217">
        <v>11</v>
      </c>
      <c r="B38" s="1029"/>
      <c r="C38" s="1030"/>
      <c r="D38" s="1030"/>
      <c r="E38" s="1030"/>
      <c r="F38" s="1030"/>
      <c r="G38" s="1030"/>
      <c r="H38" s="1030"/>
      <c r="I38" s="1030"/>
      <c r="J38" s="1030"/>
      <c r="K38" s="1030"/>
      <c r="L38" s="1030"/>
      <c r="M38" s="1030"/>
      <c r="N38" s="1030"/>
      <c r="O38" s="1030"/>
      <c r="P38" s="1031"/>
      <c r="Q38" s="1041"/>
      <c r="R38" s="1042"/>
      <c r="S38" s="1042"/>
      <c r="T38" s="1042"/>
      <c r="U38" s="1042"/>
      <c r="V38" s="1042"/>
      <c r="W38" s="1042"/>
      <c r="X38" s="1042"/>
      <c r="Y38" s="1042"/>
      <c r="Z38" s="1042"/>
      <c r="AA38" s="1042"/>
      <c r="AB38" s="1042"/>
      <c r="AC38" s="1042"/>
      <c r="AD38" s="1042"/>
      <c r="AE38" s="1043"/>
      <c r="AF38" s="1035"/>
      <c r="AG38" s="1036"/>
      <c r="AH38" s="1036"/>
      <c r="AI38" s="1036"/>
      <c r="AJ38" s="1037"/>
      <c r="AK38" s="976"/>
      <c r="AL38" s="967"/>
      <c r="AM38" s="967"/>
      <c r="AN38" s="967"/>
      <c r="AO38" s="967"/>
      <c r="AP38" s="967"/>
      <c r="AQ38" s="967"/>
      <c r="AR38" s="967"/>
      <c r="AS38" s="967"/>
      <c r="AT38" s="967"/>
      <c r="AU38" s="967"/>
      <c r="AV38" s="967"/>
      <c r="AW38" s="967"/>
      <c r="AX38" s="967"/>
      <c r="AY38" s="967"/>
      <c r="AZ38" s="1040"/>
      <c r="BA38" s="1040"/>
      <c r="BB38" s="1040"/>
      <c r="BC38" s="1040"/>
      <c r="BD38" s="1040"/>
      <c r="BE38" s="1024"/>
      <c r="BF38" s="1024"/>
      <c r="BG38" s="1024"/>
      <c r="BH38" s="1024"/>
      <c r="BI38" s="1025"/>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x14ac:dyDescent="0.15">
      <c r="A39" s="217">
        <v>12</v>
      </c>
      <c r="B39" s="1029"/>
      <c r="C39" s="1030"/>
      <c r="D39" s="1030"/>
      <c r="E39" s="1030"/>
      <c r="F39" s="1030"/>
      <c r="G39" s="1030"/>
      <c r="H39" s="1030"/>
      <c r="I39" s="1030"/>
      <c r="J39" s="1030"/>
      <c r="K39" s="1030"/>
      <c r="L39" s="1030"/>
      <c r="M39" s="1030"/>
      <c r="N39" s="1030"/>
      <c r="O39" s="1030"/>
      <c r="P39" s="1031"/>
      <c r="Q39" s="1041"/>
      <c r="R39" s="1042"/>
      <c r="S39" s="1042"/>
      <c r="T39" s="1042"/>
      <c r="U39" s="1042"/>
      <c r="V39" s="1042"/>
      <c r="W39" s="1042"/>
      <c r="X39" s="1042"/>
      <c r="Y39" s="1042"/>
      <c r="Z39" s="1042"/>
      <c r="AA39" s="1042"/>
      <c r="AB39" s="1042"/>
      <c r="AC39" s="1042"/>
      <c r="AD39" s="1042"/>
      <c r="AE39" s="1043"/>
      <c r="AF39" s="1035"/>
      <c r="AG39" s="1036"/>
      <c r="AH39" s="1036"/>
      <c r="AI39" s="1036"/>
      <c r="AJ39" s="1037"/>
      <c r="AK39" s="976"/>
      <c r="AL39" s="967"/>
      <c r="AM39" s="967"/>
      <c r="AN39" s="967"/>
      <c r="AO39" s="967"/>
      <c r="AP39" s="967"/>
      <c r="AQ39" s="967"/>
      <c r="AR39" s="967"/>
      <c r="AS39" s="967"/>
      <c r="AT39" s="967"/>
      <c r="AU39" s="967"/>
      <c r="AV39" s="967"/>
      <c r="AW39" s="967"/>
      <c r="AX39" s="967"/>
      <c r="AY39" s="967"/>
      <c r="AZ39" s="1040"/>
      <c r="BA39" s="1040"/>
      <c r="BB39" s="1040"/>
      <c r="BC39" s="1040"/>
      <c r="BD39" s="1040"/>
      <c r="BE39" s="1024"/>
      <c r="BF39" s="1024"/>
      <c r="BG39" s="1024"/>
      <c r="BH39" s="1024"/>
      <c r="BI39" s="1025"/>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x14ac:dyDescent="0.15">
      <c r="A40" s="212">
        <v>13</v>
      </c>
      <c r="B40" s="1029"/>
      <c r="C40" s="1030"/>
      <c r="D40" s="1030"/>
      <c r="E40" s="1030"/>
      <c r="F40" s="1030"/>
      <c r="G40" s="1030"/>
      <c r="H40" s="1030"/>
      <c r="I40" s="1030"/>
      <c r="J40" s="1030"/>
      <c r="K40" s="1030"/>
      <c r="L40" s="1030"/>
      <c r="M40" s="1030"/>
      <c r="N40" s="1030"/>
      <c r="O40" s="1030"/>
      <c r="P40" s="1031"/>
      <c r="Q40" s="1041"/>
      <c r="R40" s="1042"/>
      <c r="S40" s="1042"/>
      <c r="T40" s="1042"/>
      <c r="U40" s="1042"/>
      <c r="V40" s="1042"/>
      <c r="W40" s="1042"/>
      <c r="X40" s="1042"/>
      <c r="Y40" s="1042"/>
      <c r="Z40" s="1042"/>
      <c r="AA40" s="1042"/>
      <c r="AB40" s="1042"/>
      <c r="AC40" s="1042"/>
      <c r="AD40" s="1042"/>
      <c r="AE40" s="1043"/>
      <c r="AF40" s="1035"/>
      <c r="AG40" s="1036"/>
      <c r="AH40" s="1036"/>
      <c r="AI40" s="1036"/>
      <c r="AJ40" s="1037"/>
      <c r="AK40" s="976"/>
      <c r="AL40" s="967"/>
      <c r="AM40" s="967"/>
      <c r="AN40" s="967"/>
      <c r="AO40" s="967"/>
      <c r="AP40" s="967"/>
      <c r="AQ40" s="967"/>
      <c r="AR40" s="967"/>
      <c r="AS40" s="967"/>
      <c r="AT40" s="967"/>
      <c r="AU40" s="967"/>
      <c r="AV40" s="967"/>
      <c r="AW40" s="967"/>
      <c r="AX40" s="967"/>
      <c r="AY40" s="967"/>
      <c r="AZ40" s="1040"/>
      <c r="BA40" s="1040"/>
      <c r="BB40" s="1040"/>
      <c r="BC40" s="1040"/>
      <c r="BD40" s="1040"/>
      <c r="BE40" s="1024"/>
      <c r="BF40" s="1024"/>
      <c r="BG40" s="1024"/>
      <c r="BH40" s="1024"/>
      <c r="BI40" s="1025"/>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x14ac:dyDescent="0.15">
      <c r="A41" s="212">
        <v>14</v>
      </c>
      <c r="B41" s="1029"/>
      <c r="C41" s="1030"/>
      <c r="D41" s="1030"/>
      <c r="E41" s="1030"/>
      <c r="F41" s="1030"/>
      <c r="G41" s="1030"/>
      <c r="H41" s="1030"/>
      <c r="I41" s="1030"/>
      <c r="J41" s="1030"/>
      <c r="K41" s="1030"/>
      <c r="L41" s="1030"/>
      <c r="M41" s="1030"/>
      <c r="N41" s="1030"/>
      <c r="O41" s="1030"/>
      <c r="P41" s="1031"/>
      <c r="Q41" s="1041"/>
      <c r="R41" s="1042"/>
      <c r="S41" s="1042"/>
      <c r="T41" s="1042"/>
      <c r="U41" s="1042"/>
      <c r="V41" s="1042"/>
      <c r="W41" s="1042"/>
      <c r="X41" s="1042"/>
      <c r="Y41" s="1042"/>
      <c r="Z41" s="1042"/>
      <c r="AA41" s="1042"/>
      <c r="AB41" s="1042"/>
      <c r="AC41" s="1042"/>
      <c r="AD41" s="1042"/>
      <c r="AE41" s="1043"/>
      <c r="AF41" s="1035"/>
      <c r="AG41" s="1036"/>
      <c r="AH41" s="1036"/>
      <c r="AI41" s="1036"/>
      <c r="AJ41" s="1037"/>
      <c r="AK41" s="976"/>
      <c r="AL41" s="967"/>
      <c r="AM41" s="967"/>
      <c r="AN41" s="967"/>
      <c r="AO41" s="967"/>
      <c r="AP41" s="967"/>
      <c r="AQ41" s="967"/>
      <c r="AR41" s="967"/>
      <c r="AS41" s="967"/>
      <c r="AT41" s="967"/>
      <c r="AU41" s="967"/>
      <c r="AV41" s="967"/>
      <c r="AW41" s="967"/>
      <c r="AX41" s="967"/>
      <c r="AY41" s="967"/>
      <c r="AZ41" s="1040"/>
      <c r="BA41" s="1040"/>
      <c r="BB41" s="1040"/>
      <c r="BC41" s="1040"/>
      <c r="BD41" s="1040"/>
      <c r="BE41" s="1024"/>
      <c r="BF41" s="1024"/>
      <c r="BG41" s="1024"/>
      <c r="BH41" s="1024"/>
      <c r="BI41" s="1025"/>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x14ac:dyDescent="0.15">
      <c r="A42" s="212">
        <v>15</v>
      </c>
      <c r="B42" s="1029"/>
      <c r="C42" s="1030"/>
      <c r="D42" s="1030"/>
      <c r="E42" s="1030"/>
      <c r="F42" s="1030"/>
      <c r="G42" s="1030"/>
      <c r="H42" s="1030"/>
      <c r="I42" s="1030"/>
      <c r="J42" s="1030"/>
      <c r="K42" s="1030"/>
      <c r="L42" s="1030"/>
      <c r="M42" s="1030"/>
      <c r="N42" s="1030"/>
      <c r="O42" s="1030"/>
      <c r="P42" s="1031"/>
      <c r="Q42" s="1041"/>
      <c r="R42" s="1042"/>
      <c r="S42" s="1042"/>
      <c r="T42" s="1042"/>
      <c r="U42" s="1042"/>
      <c r="V42" s="1042"/>
      <c r="W42" s="1042"/>
      <c r="X42" s="1042"/>
      <c r="Y42" s="1042"/>
      <c r="Z42" s="1042"/>
      <c r="AA42" s="1042"/>
      <c r="AB42" s="1042"/>
      <c r="AC42" s="1042"/>
      <c r="AD42" s="1042"/>
      <c r="AE42" s="1043"/>
      <c r="AF42" s="1035"/>
      <c r="AG42" s="1036"/>
      <c r="AH42" s="1036"/>
      <c r="AI42" s="1036"/>
      <c r="AJ42" s="1037"/>
      <c r="AK42" s="976"/>
      <c r="AL42" s="967"/>
      <c r="AM42" s="967"/>
      <c r="AN42" s="967"/>
      <c r="AO42" s="967"/>
      <c r="AP42" s="967"/>
      <c r="AQ42" s="967"/>
      <c r="AR42" s="967"/>
      <c r="AS42" s="967"/>
      <c r="AT42" s="967"/>
      <c r="AU42" s="967"/>
      <c r="AV42" s="967"/>
      <c r="AW42" s="967"/>
      <c r="AX42" s="967"/>
      <c r="AY42" s="967"/>
      <c r="AZ42" s="1040"/>
      <c r="BA42" s="1040"/>
      <c r="BB42" s="1040"/>
      <c r="BC42" s="1040"/>
      <c r="BD42" s="1040"/>
      <c r="BE42" s="1024"/>
      <c r="BF42" s="1024"/>
      <c r="BG42" s="1024"/>
      <c r="BH42" s="1024"/>
      <c r="BI42" s="1025"/>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x14ac:dyDescent="0.15">
      <c r="A43" s="212">
        <v>16</v>
      </c>
      <c r="B43" s="1029"/>
      <c r="C43" s="1030"/>
      <c r="D43" s="1030"/>
      <c r="E43" s="1030"/>
      <c r="F43" s="1030"/>
      <c r="G43" s="1030"/>
      <c r="H43" s="1030"/>
      <c r="I43" s="1030"/>
      <c r="J43" s="1030"/>
      <c r="K43" s="1030"/>
      <c r="L43" s="1030"/>
      <c r="M43" s="1030"/>
      <c r="N43" s="1030"/>
      <c r="O43" s="1030"/>
      <c r="P43" s="1031"/>
      <c r="Q43" s="1041"/>
      <c r="R43" s="1042"/>
      <c r="S43" s="1042"/>
      <c r="T43" s="1042"/>
      <c r="U43" s="1042"/>
      <c r="V43" s="1042"/>
      <c r="W43" s="1042"/>
      <c r="X43" s="1042"/>
      <c r="Y43" s="1042"/>
      <c r="Z43" s="1042"/>
      <c r="AA43" s="1042"/>
      <c r="AB43" s="1042"/>
      <c r="AC43" s="1042"/>
      <c r="AD43" s="1042"/>
      <c r="AE43" s="1043"/>
      <c r="AF43" s="1035"/>
      <c r="AG43" s="1036"/>
      <c r="AH43" s="1036"/>
      <c r="AI43" s="1036"/>
      <c r="AJ43" s="1037"/>
      <c r="AK43" s="976"/>
      <c r="AL43" s="967"/>
      <c r="AM43" s="967"/>
      <c r="AN43" s="967"/>
      <c r="AO43" s="967"/>
      <c r="AP43" s="967"/>
      <c r="AQ43" s="967"/>
      <c r="AR43" s="967"/>
      <c r="AS43" s="967"/>
      <c r="AT43" s="967"/>
      <c r="AU43" s="967"/>
      <c r="AV43" s="967"/>
      <c r="AW43" s="967"/>
      <c r="AX43" s="967"/>
      <c r="AY43" s="967"/>
      <c r="AZ43" s="1040"/>
      <c r="BA43" s="1040"/>
      <c r="BB43" s="1040"/>
      <c r="BC43" s="1040"/>
      <c r="BD43" s="1040"/>
      <c r="BE43" s="1024"/>
      <c r="BF43" s="1024"/>
      <c r="BG43" s="1024"/>
      <c r="BH43" s="1024"/>
      <c r="BI43" s="1025"/>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x14ac:dyDescent="0.15">
      <c r="A44" s="212">
        <v>17</v>
      </c>
      <c r="B44" s="1029"/>
      <c r="C44" s="1030"/>
      <c r="D44" s="1030"/>
      <c r="E44" s="1030"/>
      <c r="F44" s="1030"/>
      <c r="G44" s="1030"/>
      <c r="H44" s="1030"/>
      <c r="I44" s="1030"/>
      <c r="J44" s="1030"/>
      <c r="K44" s="1030"/>
      <c r="L44" s="1030"/>
      <c r="M44" s="1030"/>
      <c r="N44" s="1030"/>
      <c r="O44" s="1030"/>
      <c r="P44" s="1031"/>
      <c r="Q44" s="1041"/>
      <c r="R44" s="1042"/>
      <c r="S44" s="1042"/>
      <c r="T44" s="1042"/>
      <c r="U44" s="1042"/>
      <c r="V44" s="1042"/>
      <c r="W44" s="1042"/>
      <c r="X44" s="1042"/>
      <c r="Y44" s="1042"/>
      <c r="Z44" s="1042"/>
      <c r="AA44" s="1042"/>
      <c r="AB44" s="1042"/>
      <c r="AC44" s="1042"/>
      <c r="AD44" s="1042"/>
      <c r="AE44" s="1043"/>
      <c r="AF44" s="1035"/>
      <c r="AG44" s="1036"/>
      <c r="AH44" s="1036"/>
      <c r="AI44" s="1036"/>
      <c r="AJ44" s="1037"/>
      <c r="AK44" s="976"/>
      <c r="AL44" s="967"/>
      <c r="AM44" s="967"/>
      <c r="AN44" s="967"/>
      <c r="AO44" s="967"/>
      <c r="AP44" s="967"/>
      <c r="AQ44" s="967"/>
      <c r="AR44" s="967"/>
      <c r="AS44" s="967"/>
      <c r="AT44" s="967"/>
      <c r="AU44" s="967"/>
      <c r="AV44" s="967"/>
      <c r="AW44" s="967"/>
      <c r="AX44" s="967"/>
      <c r="AY44" s="967"/>
      <c r="AZ44" s="1040"/>
      <c r="BA44" s="1040"/>
      <c r="BB44" s="1040"/>
      <c r="BC44" s="1040"/>
      <c r="BD44" s="1040"/>
      <c r="BE44" s="1024"/>
      <c r="BF44" s="1024"/>
      <c r="BG44" s="1024"/>
      <c r="BH44" s="1024"/>
      <c r="BI44" s="1025"/>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x14ac:dyDescent="0.15">
      <c r="A45" s="212">
        <v>18</v>
      </c>
      <c r="B45" s="1029"/>
      <c r="C45" s="1030"/>
      <c r="D45" s="1030"/>
      <c r="E45" s="1030"/>
      <c r="F45" s="1030"/>
      <c r="G45" s="1030"/>
      <c r="H45" s="1030"/>
      <c r="I45" s="1030"/>
      <c r="J45" s="1030"/>
      <c r="K45" s="1030"/>
      <c r="L45" s="1030"/>
      <c r="M45" s="1030"/>
      <c r="N45" s="1030"/>
      <c r="O45" s="1030"/>
      <c r="P45" s="1031"/>
      <c r="Q45" s="1041"/>
      <c r="R45" s="1042"/>
      <c r="S45" s="1042"/>
      <c r="T45" s="1042"/>
      <c r="U45" s="1042"/>
      <c r="V45" s="1042"/>
      <c r="W45" s="1042"/>
      <c r="X45" s="1042"/>
      <c r="Y45" s="1042"/>
      <c r="Z45" s="1042"/>
      <c r="AA45" s="1042"/>
      <c r="AB45" s="1042"/>
      <c r="AC45" s="1042"/>
      <c r="AD45" s="1042"/>
      <c r="AE45" s="1043"/>
      <c r="AF45" s="1035"/>
      <c r="AG45" s="1036"/>
      <c r="AH45" s="1036"/>
      <c r="AI45" s="1036"/>
      <c r="AJ45" s="1037"/>
      <c r="AK45" s="976"/>
      <c r="AL45" s="967"/>
      <c r="AM45" s="967"/>
      <c r="AN45" s="967"/>
      <c r="AO45" s="967"/>
      <c r="AP45" s="967"/>
      <c r="AQ45" s="967"/>
      <c r="AR45" s="967"/>
      <c r="AS45" s="967"/>
      <c r="AT45" s="967"/>
      <c r="AU45" s="967"/>
      <c r="AV45" s="967"/>
      <c r="AW45" s="967"/>
      <c r="AX45" s="967"/>
      <c r="AY45" s="967"/>
      <c r="AZ45" s="1040"/>
      <c r="BA45" s="1040"/>
      <c r="BB45" s="1040"/>
      <c r="BC45" s="1040"/>
      <c r="BD45" s="1040"/>
      <c r="BE45" s="1024"/>
      <c r="BF45" s="1024"/>
      <c r="BG45" s="1024"/>
      <c r="BH45" s="1024"/>
      <c r="BI45" s="1025"/>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x14ac:dyDescent="0.15">
      <c r="A46" s="212">
        <v>19</v>
      </c>
      <c r="B46" s="1029"/>
      <c r="C46" s="1030"/>
      <c r="D46" s="1030"/>
      <c r="E46" s="1030"/>
      <c r="F46" s="1030"/>
      <c r="G46" s="1030"/>
      <c r="H46" s="1030"/>
      <c r="I46" s="1030"/>
      <c r="J46" s="1030"/>
      <c r="K46" s="1030"/>
      <c r="L46" s="1030"/>
      <c r="M46" s="1030"/>
      <c r="N46" s="1030"/>
      <c r="O46" s="1030"/>
      <c r="P46" s="1031"/>
      <c r="Q46" s="1041"/>
      <c r="R46" s="1042"/>
      <c r="S46" s="1042"/>
      <c r="T46" s="1042"/>
      <c r="U46" s="1042"/>
      <c r="V46" s="1042"/>
      <c r="W46" s="1042"/>
      <c r="X46" s="1042"/>
      <c r="Y46" s="1042"/>
      <c r="Z46" s="1042"/>
      <c r="AA46" s="1042"/>
      <c r="AB46" s="1042"/>
      <c r="AC46" s="1042"/>
      <c r="AD46" s="1042"/>
      <c r="AE46" s="1043"/>
      <c r="AF46" s="1035"/>
      <c r="AG46" s="1036"/>
      <c r="AH46" s="1036"/>
      <c r="AI46" s="1036"/>
      <c r="AJ46" s="1037"/>
      <c r="AK46" s="976"/>
      <c r="AL46" s="967"/>
      <c r="AM46" s="967"/>
      <c r="AN46" s="967"/>
      <c r="AO46" s="967"/>
      <c r="AP46" s="967"/>
      <c r="AQ46" s="967"/>
      <c r="AR46" s="967"/>
      <c r="AS46" s="967"/>
      <c r="AT46" s="967"/>
      <c r="AU46" s="967"/>
      <c r="AV46" s="967"/>
      <c r="AW46" s="967"/>
      <c r="AX46" s="967"/>
      <c r="AY46" s="967"/>
      <c r="AZ46" s="1040"/>
      <c r="BA46" s="1040"/>
      <c r="BB46" s="1040"/>
      <c r="BC46" s="1040"/>
      <c r="BD46" s="1040"/>
      <c r="BE46" s="1024"/>
      <c r="BF46" s="1024"/>
      <c r="BG46" s="1024"/>
      <c r="BH46" s="1024"/>
      <c r="BI46" s="1025"/>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x14ac:dyDescent="0.15">
      <c r="A47" s="212">
        <v>20</v>
      </c>
      <c r="B47" s="1029"/>
      <c r="C47" s="1030"/>
      <c r="D47" s="1030"/>
      <c r="E47" s="1030"/>
      <c r="F47" s="1030"/>
      <c r="G47" s="1030"/>
      <c r="H47" s="1030"/>
      <c r="I47" s="1030"/>
      <c r="J47" s="1030"/>
      <c r="K47" s="1030"/>
      <c r="L47" s="1030"/>
      <c r="M47" s="1030"/>
      <c r="N47" s="1030"/>
      <c r="O47" s="1030"/>
      <c r="P47" s="1031"/>
      <c r="Q47" s="1041"/>
      <c r="R47" s="1042"/>
      <c r="S47" s="1042"/>
      <c r="T47" s="1042"/>
      <c r="U47" s="1042"/>
      <c r="V47" s="1042"/>
      <c r="W47" s="1042"/>
      <c r="X47" s="1042"/>
      <c r="Y47" s="1042"/>
      <c r="Z47" s="1042"/>
      <c r="AA47" s="1042"/>
      <c r="AB47" s="1042"/>
      <c r="AC47" s="1042"/>
      <c r="AD47" s="1042"/>
      <c r="AE47" s="1043"/>
      <c r="AF47" s="1035"/>
      <c r="AG47" s="1036"/>
      <c r="AH47" s="1036"/>
      <c r="AI47" s="1036"/>
      <c r="AJ47" s="1037"/>
      <c r="AK47" s="976"/>
      <c r="AL47" s="967"/>
      <c r="AM47" s="967"/>
      <c r="AN47" s="967"/>
      <c r="AO47" s="967"/>
      <c r="AP47" s="967"/>
      <c r="AQ47" s="967"/>
      <c r="AR47" s="967"/>
      <c r="AS47" s="967"/>
      <c r="AT47" s="967"/>
      <c r="AU47" s="967"/>
      <c r="AV47" s="967"/>
      <c r="AW47" s="967"/>
      <c r="AX47" s="967"/>
      <c r="AY47" s="967"/>
      <c r="AZ47" s="1040"/>
      <c r="BA47" s="1040"/>
      <c r="BB47" s="1040"/>
      <c r="BC47" s="1040"/>
      <c r="BD47" s="1040"/>
      <c r="BE47" s="1024"/>
      <c r="BF47" s="1024"/>
      <c r="BG47" s="1024"/>
      <c r="BH47" s="1024"/>
      <c r="BI47" s="1025"/>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x14ac:dyDescent="0.15">
      <c r="A48" s="212">
        <v>21</v>
      </c>
      <c r="B48" s="1029"/>
      <c r="C48" s="1030"/>
      <c r="D48" s="1030"/>
      <c r="E48" s="1030"/>
      <c r="F48" s="1030"/>
      <c r="G48" s="1030"/>
      <c r="H48" s="1030"/>
      <c r="I48" s="1030"/>
      <c r="J48" s="1030"/>
      <c r="K48" s="1030"/>
      <c r="L48" s="1030"/>
      <c r="M48" s="1030"/>
      <c r="N48" s="1030"/>
      <c r="O48" s="1030"/>
      <c r="P48" s="1031"/>
      <c r="Q48" s="1041"/>
      <c r="R48" s="1042"/>
      <c r="S48" s="1042"/>
      <c r="T48" s="1042"/>
      <c r="U48" s="1042"/>
      <c r="V48" s="1042"/>
      <c r="W48" s="1042"/>
      <c r="X48" s="1042"/>
      <c r="Y48" s="1042"/>
      <c r="Z48" s="1042"/>
      <c r="AA48" s="1042"/>
      <c r="AB48" s="1042"/>
      <c r="AC48" s="1042"/>
      <c r="AD48" s="1042"/>
      <c r="AE48" s="1043"/>
      <c r="AF48" s="1035"/>
      <c r="AG48" s="1036"/>
      <c r="AH48" s="1036"/>
      <c r="AI48" s="1036"/>
      <c r="AJ48" s="1037"/>
      <c r="AK48" s="976"/>
      <c r="AL48" s="967"/>
      <c r="AM48" s="967"/>
      <c r="AN48" s="967"/>
      <c r="AO48" s="967"/>
      <c r="AP48" s="967"/>
      <c r="AQ48" s="967"/>
      <c r="AR48" s="967"/>
      <c r="AS48" s="967"/>
      <c r="AT48" s="967"/>
      <c r="AU48" s="967"/>
      <c r="AV48" s="967"/>
      <c r="AW48" s="967"/>
      <c r="AX48" s="967"/>
      <c r="AY48" s="967"/>
      <c r="AZ48" s="1040"/>
      <c r="BA48" s="1040"/>
      <c r="BB48" s="1040"/>
      <c r="BC48" s="1040"/>
      <c r="BD48" s="1040"/>
      <c r="BE48" s="1024"/>
      <c r="BF48" s="1024"/>
      <c r="BG48" s="1024"/>
      <c r="BH48" s="1024"/>
      <c r="BI48" s="1025"/>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x14ac:dyDescent="0.15">
      <c r="A49" s="212">
        <v>22</v>
      </c>
      <c r="B49" s="1029"/>
      <c r="C49" s="1030"/>
      <c r="D49" s="1030"/>
      <c r="E49" s="1030"/>
      <c r="F49" s="1030"/>
      <c r="G49" s="1030"/>
      <c r="H49" s="1030"/>
      <c r="I49" s="1030"/>
      <c r="J49" s="1030"/>
      <c r="K49" s="1030"/>
      <c r="L49" s="1030"/>
      <c r="M49" s="1030"/>
      <c r="N49" s="1030"/>
      <c r="O49" s="1030"/>
      <c r="P49" s="1031"/>
      <c r="Q49" s="1041"/>
      <c r="R49" s="1042"/>
      <c r="S49" s="1042"/>
      <c r="T49" s="1042"/>
      <c r="U49" s="1042"/>
      <c r="V49" s="1042"/>
      <c r="W49" s="1042"/>
      <c r="X49" s="1042"/>
      <c r="Y49" s="1042"/>
      <c r="Z49" s="1042"/>
      <c r="AA49" s="1042"/>
      <c r="AB49" s="1042"/>
      <c r="AC49" s="1042"/>
      <c r="AD49" s="1042"/>
      <c r="AE49" s="1043"/>
      <c r="AF49" s="1035"/>
      <c r="AG49" s="1036"/>
      <c r="AH49" s="1036"/>
      <c r="AI49" s="1036"/>
      <c r="AJ49" s="1037"/>
      <c r="AK49" s="976"/>
      <c r="AL49" s="967"/>
      <c r="AM49" s="967"/>
      <c r="AN49" s="967"/>
      <c r="AO49" s="967"/>
      <c r="AP49" s="967"/>
      <c r="AQ49" s="967"/>
      <c r="AR49" s="967"/>
      <c r="AS49" s="967"/>
      <c r="AT49" s="967"/>
      <c r="AU49" s="967"/>
      <c r="AV49" s="967"/>
      <c r="AW49" s="967"/>
      <c r="AX49" s="967"/>
      <c r="AY49" s="967"/>
      <c r="AZ49" s="1040"/>
      <c r="BA49" s="1040"/>
      <c r="BB49" s="1040"/>
      <c r="BC49" s="1040"/>
      <c r="BD49" s="1040"/>
      <c r="BE49" s="1024"/>
      <c r="BF49" s="1024"/>
      <c r="BG49" s="1024"/>
      <c r="BH49" s="1024"/>
      <c r="BI49" s="1025"/>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x14ac:dyDescent="0.15">
      <c r="A50" s="212">
        <v>23</v>
      </c>
      <c r="B50" s="1029"/>
      <c r="C50" s="1030"/>
      <c r="D50" s="1030"/>
      <c r="E50" s="1030"/>
      <c r="F50" s="1030"/>
      <c r="G50" s="1030"/>
      <c r="H50" s="1030"/>
      <c r="I50" s="1030"/>
      <c r="J50" s="1030"/>
      <c r="K50" s="1030"/>
      <c r="L50" s="1030"/>
      <c r="M50" s="1030"/>
      <c r="N50" s="1030"/>
      <c r="O50" s="1030"/>
      <c r="P50" s="1031"/>
      <c r="Q50" s="1032"/>
      <c r="R50" s="1033"/>
      <c r="S50" s="1033"/>
      <c r="T50" s="1033"/>
      <c r="U50" s="1033"/>
      <c r="V50" s="1033"/>
      <c r="W50" s="1033"/>
      <c r="X50" s="1033"/>
      <c r="Y50" s="1033"/>
      <c r="Z50" s="1033"/>
      <c r="AA50" s="1033"/>
      <c r="AB50" s="1033"/>
      <c r="AC50" s="1033"/>
      <c r="AD50" s="1033"/>
      <c r="AE50" s="1034"/>
      <c r="AF50" s="1035"/>
      <c r="AG50" s="1036"/>
      <c r="AH50" s="1036"/>
      <c r="AI50" s="1036"/>
      <c r="AJ50" s="1037"/>
      <c r="AK50" s="1038"/>
      <c r="AL50" s="1033"/>
      <c r="AM50" s="1033"/>
      <c r="AN50" s="1033"/>
      <c r="AO50" s="1033"/>
      <c r="AP50" s="1033"/>
      <c r="AQ50" s="1033"/>
      <c r="AR50" s="1033"/>
      <c r="AS50" s="1033"/>
      <c r="AT50" s="1033"/>
      <c r="AU50" s="1033"/>
      <c r="AV50" s="1033"/>
      <c r="AW50" s="1033"/>
      <c r="AX50" s="1033"/>
      <c r="AY50" s="1033"/>
      <c r="AZ50" s="1039"/>
      <c r="BA50" s="1039"/>
      <c r="BB50" s="1039"/>
      <c r="BC50" s="1039"/>
      <c r="BD50" s="1039"/>
      <c r="BE50" s="1024"/>
      <c r="BF50" s="1024"/>
      <c r="BG50" s="1024"/>
      <c r="BH50" s="1024"/>
      <c r="BI50" s="1025"/>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x14ac:dyDescent="0.15">
      <c r="A51" s="212">
        <v>24</v>
      </c>
      <c r="B51" s="1029"/>
      <c r="C51" s="1030"/>
      <c r="D51" s="1030"/>
      <c r="E51" s="1030"/>
      <c r="F51" s="1030"/>
      <c r="G51" s="1030"/>
      <c r="H51" s="1030"/>
      <c r="I51" s="1030"/>
      <c r="J51" s="1030"/>
      <c r="K51" s="1030"/>
      <c r="L51" s="1030"/>
      <c r="M51" s="1030"/>
      <c r="N51" s="1030"/>
      <c r="O51" s="1030"/>
      <c r="P51" s="1031"/>
      <c r="Q51" s="1032"/>
      <c r="R51" s="1033"/>
      <c r="S51" s="1033"/>
      <c r="T51" s="1033"/>
      <c r="U51" s="1033"/>
      <c r="V51" s="1033"/>
      <c r="W51" s="1033"/>
      <c r="X51" s="1033"/>
      <c r="Y51" s="1033"/>
      <c r="Z51" s="1033"/>
      <c r="AA51" s="1033"/>
      <c r="AB51" s="1033"/>
      <c r="AC51" s="1033"/>
      <c r="AD51" s="1033"/>
      <c r="AE51" s="1034"/>
      <c r="AF51" s="1035"/>
      <c r="AG51" s="1036"/>
      <c r="AH51" s="1036"/>
      <c r="AI51" s="1036"/>
      <c r="AJ51" s="1037"/>
      <c r="AK51" s="1038"/>
      <c r="AL51" s="1033"/>
      <c r="AM51" s="1033"/>
      <c r="AN51" s="1033"/>
      <c r="AO51" s="1033"/>
      <c r="AP51" s="1033"/>
      <c r="AQ51" s="1033"/>
      <c r="AR51" s="1033"/>
      <c r="AS51" s="1033"/>
      <c r="AT51" s="1033"/>
      <c r="AU51" s="1033"/>
      <c r="AV51" s="1033"/>
      <c r="AW51" s="1033"/>
      <c r="AX51" s="1033"/>
      <c r="AY51" s="1033"/>
      <c r="AZ51" s="1039"/>
      <c r="BA51" s="1039"/>
      <c r="BB51" s="1039"/>
      <c r="BC51" s="1039"/>
      <c r="BD51" s="1039"/>
      <c r="BE51" s="1024"/>
      <c r="BF51" s="1024"/>
      <c r="BG51" s="1024"/>
      <c r="BH51" s="1024"/>
      <c r="BI51" s="1025"/>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x14ac:dyDescent="0.15">
      <c r="A52" s="212">
        <v>25</v>
      </c>
      <c r="B52" s="1029"/>
      <c r="C52" s="1030"/>
      <c r="D52" s="1030"/>
      <c r="E52" s="1030"/>
      <c r="F52" s="1030"/>
      <c r="G52" s="1030"/>
      <c r="H52" s="1030"/>
      <c r="I52" s="1030"/>
      <c r="J52" s="1030"/>
      <c r="K52" s="1030"/>
      <c r="L52" s="1030"/>
      <c r="M52" s="1030"/>
      <c r="N52" s="1030"/>
      <c r="O52" s="1030"/>
      <c r="P52" s="1031"/>
      <c r="Q52" s="1032"/>
      <c r="R52" s="1033"/>
      <c r="S52" s="1033"/>
      <c r="T52" s="1033"/>
      <c r="U52" s="1033"/>
      <c r="V52" s="1033"/>
      <c r="W52" s="1033"/>
      <c r="X52" s="1033"/>
      <c r="Y52" s="1033"/>
      <c r="Z52" s="1033"/>
      <c r="AA52" s="1033"/>
      <c r="AB52" s="1033"/>
      <c r="AC52" s="1033"/>
      <c r="AD52" s="1033"/>
      <c r="AE52" s="1034"/>
      <c r="AF52" s="1035"/>
      <c r="AG52" s="1036"/>
      <c r="AH52" s="1036"/>
      <c r="AI52" s="1036"/>
      <c r="AJ52" s="1037"/>
      <c r="AK52" s="1038"/>
      <c r="AL52" s="1033"/>
      <c r="AM52" s="1033"/>
      <c r="AN52" s="1033"/>
      <c r="AO52" s="1033"/>
      <c r="AP52" s="1033"/>
      <c r="AQ52" s="1033"/>
      <c r="AR52" s="1033"/>
      <c r="AS52" s="1033"/>
      <c r="AT52" s="1033"/>
      <c r="AU52" s="1033"/>
      <c r="AV52" s="1033"/>
      <c r="AW52" s="1033"/>
      <c r="AX52" s="1033"/>
      <c r="AY52" s="1033"/>
      <c r="AZ52" s="1039"/>
      <c r="BA52" s="1039"/>
      <c r="BB52" s="1039"/>
      <c r="BC52" s="1039"/>
      <c r="BD52" s="1039"/>
      <c r="BE52" s="1024"/>
      <c r="BF52" s="1024"/>
      <c r="BG52" s="1024"/>
      <c r="BH52" s="1024"/>
      <c r="BI52" s="1025"/>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x14ac:dyDescent="0.15">
      <c r="A53" s="212">
        <v>26</v>
      </c>
      <c r="B53" s="1029"/>
      <c r="C53" s="1030"/>
      <c r="D53" s="1030"/>
      <c r="E53" s="1030"/>
      <c r="F53" s="1030"/>
      <c r="G53" s="1030"/>
      <c r="H53" s="1030"/>
      <c r="I53" s="1030"/>
      <c r="J53" s="1030"/>
      <c r="K53" s="1030"/>
      <c r="L53" s="1030"/>
      <c r="M53" s="1030"/>
      <c r="N53" s="1030"/>
      <c r="O53" s="1030"/>
      <c r="P53" s="1031"/>
      <c r="Q53" s="1032"/>
      <c r="R53" s="1033"/>
      <c r="S53" s="1033"/>
      <c r="T53" s="1033"/>
      <c r="U53" s="1033"/>
      <c r="V53" s="1033"/>
      <c r="W53" s="1033"/>
      <c r="X53" s="1033"/>
      <c r="Y53" s="1033"/>
      <c r="Z53" s="1033"/>
      <c r="AA53" s="1033"/>
      <c r="AB53" s="1033"/>
      <c r="AC53" s="1033"/>
      <c r="AD53" s="1033"/>
      <c r="AE53" s="1034"/>
      <c r="AF53" s="1035"/>
      <c r="AG53" s="1036"/>
      <c r="AH53" s="1036"/>
      <c r="AI53" s="1036"/>
      <c r="AJ53" s="1037"/>
      <c r="AK53" s="1038"/>
      <c r="AL53" s="1033"/>
      <c r="AM53" s="1033"/>
      <c r="AN53" s="1033"/>
      <c r="AO53" s="1033"/>
      <c r="AP53" s="1033"/>
      <c r="AQ53" s="1033"/>
      <c r="AR53" s="1033"/>
      <c r="AS53" s="1033"/>
      <c r="AT53" s="1033"/>
      <c r="AU53" s="1033"/>
      <c r="AV53" s="1033"/>
      <c r="AW53" s="1033"/>
      <c r="AX53" s="1033"/>
      <c r="AY53" s="1033"/>
      <c r="AZ53" s="1039"/>
      <c r="BA53" s="1039"/>
      <c r="BB53" s="1039"/>
      <c r="BC53" s="1039"/>
      <c r="BD53" s="1039"/>
      <c r="BE53" s="1024"/>
      <c r="BF53" s="1024"/>
      <c r="BG53" s="1024"/>
      <c r="BH53" s="1024"/>
      <c r="BI53" s="1025"/>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x14ac:dyDescent="0.15">
      <c r="A54" s="212">
        <v>27</v>
      </c>
      <c r="B54" s="1029"/>
      <c r="C54" s="1030"/>
      <c r="D54" s="1030"/>
      <c r="E54" s="1030"/>
      <c r="F54" s="1030"/>
      <c r="G54" s="1030"/>
      <c r="H54" s="1030"/>
      <c r="I54" s="1030"/>
      <c r="J54" s="1030"/>
      <c r="K54" s="1030"/>
      <c r="L54" s="1030"/>
      <c r="M54" s="1030"/>
      <c r="N54" s="1030"/>
      <c r="O54" s="1030"/>
      <c r="P54" s="1031"/>
      <c r="Q54" s="1032"/>
      <c r="R54" s="1033"/>
      <c r="S54" s="1033"/>
      <c r="T54" s="1033"/>
      <c r="U54" s="1033"/>
      <c r="V54" s="1033"/>
      <c r="W54" s="1033"/>
      <c r="X54" s="1033"/>
      <c r="Y54" s="1033"/>
      <c r="Z54" s="1033"/>
      <c r="AA54" s="1033"/>
      <c r="AB54" s="1033"/>
      <c r="AC54" s="1033"/>
      <c r="AD54" s="1033"/>
      <c r="AE54" s="1034"/>
      <c r="AF54" s="1035"/>
      <c r="AG54" s="1036"/>
      <c r="AH54" s="1036"/>
      <c r="AI54" s="1036"/>
      <c r="AJ54" s="1037"/>
      <c r="AK54" s="1038"/>
      <c r="AL54" s="1033"/>
      <c r="AM54" s="1033"/>
      <c r="AN54" s="1033"/>
      <c r="AO54" s="1033"/>
      <c r="AP54" s="1033"/>
      <c r="AQ54" s="1033"/>
      <c r="AR54" s="1033"/>
      <c r="AS54" s="1033"/>
      <c r="AT54" s="1033"/>
      <c r="AU54" s="1033"/>
      <c r="AV54" s="1033"/>
      <c r="AW54" s="1033"/>
      <c r="AX54" s="1033"/>
      <c r="AY54" s="1033"/>
      <c r="AZ54" s="1039"/>
      <c r="BA54" s="1039"/>
      <c r="BB54" s="1039"/>
      <c r="BC54" s="1039"/>
      <c r="BD54" s="1039"/>
      <c r="BE54" s="1024"/>
      <c r="BF54" s="1024"/>
      <c r="BG54" s="1024"/>
      <c r="BH54" s="1024"/>
      <c r="BI54" s="1025"/>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x14ac:dyDescent="0.15">
      <c r="A55" s="212">
        <v>28</v>
      </c>
      <c r="B55" s="1029"/>
      <c r="C55" s="1030"/>
      <c r="D55" s="1030"/>
      <c r="E55" s="1030"/>
      <c r="F55" s="1030"/>
      <c r="G55" s="1030"/>
      <c r="H55" s="1030"/>
      <c r="I55" s="1030"/>
      <c r="J55" s="1030"/>
      <c r="K55" s="1030"/>
      <c r="L55" s="1030"/>
      <c r="M55" s="1030"/>
      <c r="N55" s="1030"/>
      <c r="O55" s="1030"/>
      <c r="P55" s="1031"/>
      <c r="Q55" s="1032"/>
      <c r="R55" s="1033"/>
      <c r="S55" s="1033"/>
      <c r="T55" s="1033"/>
      <c r="U55" s="1033"/>
      <c r="V55" s="1033"/>
      <c r="W55" s="1033"/>
      <c r="X55" s="1033"/>
      <c r="Y55" s="1033"/>
      <c r="Z55" s="1033"/>
      <c r="AA55" s="1033"/>
      <c r="AB55" s="1033"/>
      <c r="AC55" s="1033"/>
      <c r="AD55" s="1033"/>
      <c r="AE55" s="1034"/>
      <c r="AF55" s="1035"/>
      <c r="AG55" s="1036"/>
      <c r="AH55" s="1036"/>
      <c r="AI55" s="1036"/>
      <c r="AJ55" s="1037"/>
      <c r="AK55" s="1038"/>
      <c r="AL55" s="1033"/>
      <c r="AM55" s="1033"/>
      <c r="AN55" s="1033"/>
      <c r="AO55" s="1033"/>
      <c r="AP55" s="1033"/>
      <c r="AQ55" s="1033"/>
      <c r="AR55" s="1033"/>
      <c r="AS55" s="1033"/>
      <c r="AT55" s="1033"/>
      <c r="AU55" s="1033"/>
      <c r="AV55" s="1033"/>
      <c r="AW55" s="1033"/>
      <c r="AX55" s="1033"/>
      <c r="AY55" s="1033"/>
      <c r="AZ55" s="1039"/>
      <c r="BA55" s="1039"/>
      <c r="BB55" s="1039"/>
      <c r="BC55" s="1039"/>
      <c r="BD55" s="1039"/>
      <c r="BE55" s="1024"/>
      <c r="BF55" s="1024"/>
      <c r="BG55" s="1024"/>
      <c r="BH55" s="1024"/>
      <c r="BI55" s="1025"/>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x14ac:dyDescent="0.15">
      <c r="A56" s="212">
        <v>29</v>
      </c>
      <c r="B56" s="1029"/>
      <c r="C56" s="1030"/>
      <c r="D56" s="1030"/>
      <c r="E56" s="1030"/>
      <c r="F56" s="1030"/>
      <c r="G56" s="1030"/>
      <c r="H56" s="1030"/>
      <c r="I56" s="1030"/>
      <c r="J56" s="1030"/>
      <c r="K56" s="1030"/>
      <c r="L56" s="1030"/>
      <c r="M56" s="1030"/>
      <c r="N56" s="1030"/>
      <c r="O56" s="1030"/>
      <c r="P56" s="1031"/>
      <c r="Q56" s="1032"/>
      <c r="R56" s="1033"/>
      <c r="S56" s="1033"/>
      <c r="T56" s="1033"/>
      <c r="U56" s="1033"/>
      <c r="V56" s="1033"/>
      <c r="W56" s="1033"/>
      <c r="X56" s="1033"/>
      <c r="Y56" s="1033"/>
      <c r="Z56" s="1033"/>
      <c r="AA56" s="1033"/>
      <c r="AB56" s="1033"/>
      <c r="AC56" s="1033"/>
      <c r="AD56" s="1033"/>
      <c r="AE56" s="1034"/>
      <c r="AF56" s="1035"/>
      <c r="AG56" s="1036"/>
      <c r="AH56" s="1036"/>
      <c r="AI56" s="1036"/>
      <c r="AJ56" s="1037"/>
      <c r="AK56" s="1038"/>
      <c r="AL56" s="1033"/>
      <c r="AM56" s="1033"/>
      <c r="AN56" s="1033"/>
      <c r="AO56" s="1033"/>
      <c r="AP56" s="1033"/>
      <c r="AQ56" s="1033"/>
      <c r="AR56" s="1033"/>
      <c r="AS56" s="1033"/>
      <c r="AT56" s="1033"/>
      <c r="AU56" s="1033"/>
      <c r="AV56" s="1033"/>
      <c r="AW56" s="1033"/>
      <c r="AX56" s="1033"/>
      <c r="AY56" s="1033"/>
      <c r="AZ56" s="1039"/>
      <c r="BA56" s="1039"/>
      <c r="BB56" s="1039"/>
      <c r="BC56" s="1039"/>
      <c r="BD56" s="1039"/>
      <c r="BE56" s="1024"/>
      <c r="BF56" s="1024"/>
      <c r="BG56" s="1024"/>
      <c r="BH56" s="1024"/>
      <c r="BI56" s="1025"/>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x14ac:dyDescent="0.15">
      <c r="A57" s="212">
        <v>30</v>
      </c>
      <c r="B57" s="1029"/>
      <c r="C57" s="1030"/>
      <c r="D57" s="1030"/>
      <c r="E57" s="1030"/>
      <c r="F57" s="1030"/>
      <c r="G57" s="1030"/>
      <c r="H57" s="1030"/>
      <c r="I57" s="1030"/>
      <c r="J57" s="1030"/>
      <c r="K57" s="1030"/>
      <c r="L57" s="1030"/>
      <c r="M57" s="1030"/>
      <c r="N57" s="1030"/>
      <c r="O57" s="1030"/>
      <c r="P57" s="1031"/>
      <c r="Q57" s="1032"/>
      <c r="R57" s="1033"/>
      <c r="S57" s="1033"/>
      <c r="T57" s="1033"/>
      <c r="U57" s="1033"/>
      <c r="V57" s="1033"/>
      <c r="W57" s="1033"/>
      <c r="X57" s="1033"/>
      <c r="Y57" s="1033"/>
      <c r="Z57" s="1033"/>
      <c r="AA57" s="1033"/>
      <c r="AB57" s="1033"/>
      <c r="AC57" s="1033"/>
      <c r="AD57" s="1033"/>
      <c r="AE57" s="1034"/>
      <c r="AF57" s="1035"/>
      <c r="AG57" s="1036"/>
      <c r="AH57" s="1036"/>
      <c r="AI57" s="1036"/>
      <c r="AJ57" s="1037"/>
      <c r="AK57" s="1038"/>
      <c r="AL57" s="1033"/>
      <c r="AM57" s="1033"/>
      <c r="AN57" s="1033"/>
      <c r="AO57" s="1033"/>
      <c r="AP57" s="1033"/>
      <c r="AQ57" s="1033"/>
      <c r="AR57" s="1033"/>
      <c r="AS57" s="1033"/>
      <c r="AT57" s="1033"/>
      <c r="AU57" s="1033"/>
      <c r="AV57" s="1033"/>
      <c r="AW57" s="1033"/>
      <c r="AX57" s="1033"/>
      <c r="AY57" s="1033"/>
      <c r="AZ57" s="1039"/>
      <c r="BA57" s="1039"/>
      <c r="BB57" s="1039"/>
      <c r="BC57" s="1039"/>
      <c r="BD57" s="1039"/>
      <c r="BE57" s="1024"/>
      <c r="BF57" s="1024"/>
      <c r="BG57" s="1024"/>
      <c r="BH57" s="1024"/>
      <c r="BI57" s="1025"/>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x14ac:dyDescent="0.15">
      <c r="A58" s="212">
        <v>31</v>
      </c>
      <c r="B58" s="1029"/>
      <c r="C58" s="1030"/>
      <c r="D58" s="1030"/>
      <c r="E58" s="1030"/>
      <c r="F58" s="1030"/>
      <c r="G58" s="1030"/>
      <c r="H58" s="1030"/>
      <c r="I58" s="1030"/>
      <c r="J58" s="1030"/>
      <c r="K58" s="1030"/>
      <c r="L58" s="1030"/>
      <c r="M58" s="1030"/>
      <c r="N58" s="1030"/>
      <c r="O58" s="1030"/>
      <c r="P58" s="1031"/>
      <c r="Q58" s="1032"/>
      <c r="R58" s="1033"/>
      <c r="S58" s="1033"/>
      <c r="T58" s="1033"/>
      <c r="U58" s="1033"/>
      <c r="V58" s="1033"/>
      <c r="W58" s="1033"/>
      <c r="X58" s="1033"/>
      <c r="Y58" s="1033"/>
      <c r="Z58" s="1033"/>
      <c r="AA58" s="1033"/>
      <c r="AB58" s="1033"/>
      <c r="AC58" s="1033"/>
      <c r="AD58" s="1033"/>
      <c r="AE58" s="1034"/>
      <c r="AF58" s="1035"/>
      <c r="AG58" s="1036"/>
      <c r="AH58" s="1036"/>
      <c r="AI58" s="1036"/>
      <c r="AJ58" s="1037"/>
      <c r="AK58" s="1038"/>
      <c r="AL58" s="1033"/>
      <c r="AM58" s="1033"/>
      <c r="AN58" s="1033"/>
      <c r="AO58" s="1033"/>
      <c r="AP58" s="1033"/>
      <c r="AQ58" s="1033"/>
      <c r="AR58" s="1033"/>
      <c r="AS58" s="1033"/>
      <c r="AT58" s="1033"/>
      <c r="AU58" s="1033"/>
      <c r="AV58" s="1033"/>
      <c r="AW58" s="1033"/>
      <c r="AX58" s="1033"/>
      <c r="AY58" s="1033"/>
      <c r="AZ58" s="1039"/>
      <c r="BA58" s="1039"/>
      <c r="BB58" s="1039"/>
      <c r="BC58" s="1039"/>
      <c r="BD58" s="1039"/>
      <c r="BE58" s="1024"/>
      <c r="BF58" s="1024"/>
      <c r="BG58" s="1024"/>
      <c r="BH58" s="1024"/>
      <c r="BI58" s="1025"/>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x14ac:dyDescent="0.15">
      <c r="A59" s="212">
        <v>32</v>
      </c>
      <c r="B59" s="1029"/>
      <c r="C59" s="1030"/>
      <c r="D59" s="1030"/>
      <c r="E59" s="1030"/>
      <c r="F59" s="1030"/>
      <c r="G59" s="1030"/>
      <c r="H59" s="1030"/>
      <c r="I59" s="1030"/>
      <c r="J59" s="1030"/>
      <c r="K59" s="1030"/>
      <c r="L59" s="1030"/>
      <c r="M59" s="1030"/>
      <c r="N59" s="1030"/>
      <c r="O59" s="1030"/>
      <c r="P59" s="1031"/>
      <c r="Q59" s="1032"/>
      <c r="R59" s="1033"/>
      <c r="S59" s="1033"/>
      <c r="T59" s="1033"/>
      <c r="U59" s="1033"/>
      <c r="V59" s="1033"/>
      <c r="W59" s="1033"/>
      <c r="X59" s="1033"/>
      <c r="Y59" s="1033"/>
      <c r="Z59" s="1033"/>
      <c r="AA59" s="1033"/>
      <c r="AB59" s="1033"/>
      <c r="AC59" s="1033"/>
      <c r="AD59" s="1033"/>
      <c r="AE59" s="1034"/>
      <c r="AF59" s="1035"/>
      <c r="AG59" s="1036"/>
      <c r="AH59" s="1036"/>
      <c r="AI59" s="1036"/>
      <c r="AJ59" s="1037"/>
      <c r="AK59" s="1038"/>
      <c r="AL59" s="1033"/>
      <c r="AM59" s="1033"/>
      <c r="AN59" s="1033"/>
      <c r="AO59" s="1033"/>
      <c r="AP59" s="1033"/>
      <c r="AQ59" s="1033"/>
      <c r="AR59" s="1033"/>
      <c r="AS59" s="1033"/>
      <c r="AT59" s="1033"/>
      <c r="AU59" s="1033"/>
      <c r="AV59" s="1033"/>
      <c r="AW59" s="1033"/>
      <c r="AX59" s="1033"/>
      <c r="AY59" s="1033"/>
      <c r="AZ59" s="1039"/>
      <c r="BA59" s="1039"/>
      <c r="BB59" s="1039"/>
      <c r="BC59" s="1039"/>
      <c r="BD59" s="1039"/>
      <c r="BE59" s="1024"/>
      <c r="BF59" s="1024"/>
      <c r="BG59" s="1024"/>
      <c r="BH59" s="1024"/>
      <c r="BI59" s="1025"/>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x14ac:dyDescent="0.15">
      <c r="A60" s="212">
        <v>33</v>
      </c>
      <c r="B60" s="1029"/>
      <c r="C60" s="1030"/>
      <c r="D60" s="1030"/>
      <c r="E60" s="1030"/>
      <c r="F60" s="1030"/>
      <c r="G60" s="1030"/>
      <c r="H60" s="1030"/>
      <c r="I60" s="1030"/>
      <c r="J60" s="1030"/>
      <c r="K60" s="1030"/>
      <c r="L60" s="1030"/>
      <c r="M60" s="1030"/>
      <c r="N60" s="1030"/>
      <c r="O60" s="1030"/>
      <c r="P60" s="1031"/>
      <c r="Q60" s="1032"/>
      <c r="R60" s="1033"/>
      <c r="S60" s="1033"/>
      <c r="T60" s="1033"/>
      <c r="U60" s="1033"/>
      <c r="V60" s="1033"/>
      <c r="W60" s="1033"/>
      <c r="X60" s="1033"/>
      <c r="Y60" s="1033"/>
      <c r="Z60" s="1033"/>
      <c r="AA60" s="1033"/>
      <c r="AB60" s="1033"/>
      <c r="AC60" s="1033"/>
      <c r="AD60" s="1033"/>
      <c r="AE60" s="1034"/>
      <c r="AF60" s="1035"/>
      <c r="AG60" s="1036"/>
      <c r="AH60" s="1036"/>
      <c r="AI60" s="1036"/>
      <c r="AJ60" s="1037"/>
      <c r="AK60" s="1038"/>
      <c r="AL60" s="1033"/>
      <c r="AM60" s="1033"/>
      <c r="AN60" s="1033"/>
      <c r="AO60" s="1033"/>
      <c r="AP60" s="1033"/>
      <c r="AQ60" s="1033"/>
      <c r="AR60" s="1033"/>
      <c r="AS60" s="1033"/>
      <c r="AT60" s="1033"/>
      <c r="AU60" s="1033"/>
      <c r="AV60" s="1033"/>
      <c r="AW60" s="1033"/>
      <c r="AX60" s="1033"/>
      <c r="AY60" s="1033"/>
      <c r="AZ60" s="1039"/>
      <c r="BA60" s="1039"/>
      <c r="BB60" s="1039"/>
      <c r="BC60" s="1039"/>
      <c r="BD60" s="1039"/>
      <c r="BE60" s="1024"/>
      <c r="BF60" s="1024"/>
      <c r="BG60" s="1024"/>
      <c r="BH60" s="1024"/>
      <c r="BI60" s="1025"/>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x14ac:dyDescent="0.2">
      <c r="A61" s="212">
        <v>34</v>
      </c>
      <c r="B61" s="1029"/>
      <c r="C61" s="1030"/>
      <c r="D61" s="1030"/>
      <c r="E61" s="1030"/>
      <c r="F61" s="1030"/>
      <c r="G61" s="1030"/>
      <c r="H61" s="1030"/>
      <c r="I61" s="1030"/>
      <c r="J61" s="1030"/>
      <c r="K61" s="1030"/>
      <c r="L61" s="1030"/>
      <c r="M61" s="1030"/>
      <c r="N61" s="1030"/>
      <c r="O61" s="1030"/>
      <c r="P61" s="1031"/>
      <c r="Q61" s="1032"/>
      <c r="R61" s="1033"/>
      <c r="S61" s="1033"/>
      <c r="T61" s="1033"/>
      <c r="U61" s="1033"/>
      <c r="V61" s="1033"/>
      <c r="W61" s="1033"/>
      <c r="X61" s="1033"/>
      <c r="Y61" s="1033"/>
      <c r="Z61" s="1033"/>
      <c r="AA61" s="1033"/>
      <c r="AB61" s="1033"/>
      <c r="AC61" s="1033"/>
      <c r="AD61" s="1033"/>
      <c r="AE61" s="1034"/>
      <c r="AF61" s="1035"/>
      <c r="AG61" s="1036"/>
      <c r="AH61" s="1036"/>
      <c r="AI61" s="1036"/>
      <c r="AJ61" s="1037"/>
      <c r="AK61" s="1038"/>
      <c r="AL61" s="1033"/>
      <c r="AM61" s="1033"/>
      <c r="AN61" s="1033"/>
      <c r="AO61" s="1033"/>
      <c r="AP61" s="1033"/>
      <c r="AQ61" s="1033"/>
      <c r="AR61" s="1033"/>
      <c r="AS61" s="1033"/>
      <c r="AT61" s="1033"/>
      <c r="AU61" s="1033"/>
      <c r="AV61" s="1033"/>
      <c r="AW61" s="1033"/>
      <c r="AX61" s="1033"/>
      <c r="AY61" s="1033"/>
      <c r="AZ61" s="1039"/>
      <c r="BA61" s="1039"/>
      <c r="BB61" s="1039"/>
      <c r="BC61" s="1039"/>
      <c r="BD61" s="1039"/>
      <c r="BE61" s="1024"/>
      <c r="BF61" s="1024"/>
      <c r="BG61" s="1024"/>
      <c r="BH61" s="1024"/>
      <c r="BI61" s="1025"/>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x14ac:dyDescent="0.15">
      <c r="A62" s="212">
        <v>35</v>
      </c>
      <c r="B62" s="1029"/>
      <c r="C62" s="1030"/>
      <c r="D62" s="1030"/>
      <c r="E62" s="1030"/>
      <c r="F62" s="1030"/>
      <c r="G62" s="1030"/>
      <c r="H62" s="1030"/>
      <c r="I62" s="1030"/>
      <c r="J62" s="1030"/>
      <c r="K62" s="1030"/>
      <c r="L62" s="1030"/>
      <c r="M62" s="1030"/>
      <c r="N62" s="1030"/>
      <c r="O62" s="1030"/>
      <c r="P62" s="1031"/>
      <c r="Q62" s="1032"/>
      <c r="R62" s="1033"/>
      <c r="S62" s="1033"/>
      <c r="T62" s="1033"/>
      <c r="U62" s="1033"/>
      <c r="V62" s="1033"/>
      <c r="W62" s="1033"/>
      <c r="X62" s="1033"/>
      <c r="Y62" s="1033"/>
      <c r="Z62" s="1033"/>
      <c r="AA62" s="1033"/>
      <c r="AB62" s="1033"/>
      <c r="AC62" s="1033"/>
      <c r="AD62" s="1033"/>
      <c r="AE62" s="1034"/>
      <c r="AF62" s="1035"/>
      <c r="AG62" s="1036"/>
      <c r="AH62" s="1036"/>
      <c r="AI62" s="1036"/>
      <c r="AJ62" s="1037"/>
      <c r="AK62" s="1038"/>
      <c r="AL62" s="1033"/>
      <c r="AM62" s="1033"/>
      <c r="AN62" s="1033"/>
      <c r="AO62" s="1033"/>
      <c r="AP62" s="1033"/>
      <c r="AQ62" s="1033"/>
      <c r="AR62" s="1033"/>
      <c r="AS62" s="1033"/>
      <c r="AT62" s="1033"/>
      <c r="AU62" s="1033"/>
      <c r="AV62" s="1033"/>
      <c r="AW62" s="1033"/>
      <c r="AX62" s="1033"/>
      <c r="AY62" s="1033"/>
      <c r="AZ62" s="1039"/>
      <c r="BA62" s="1039"/>
      <c r="BB62" s="1039"/>
      <c r="BC62" s="1039"/>
      <c r="BD62" s="1039"/>
      <c r="BE62" s="1024"/>
      <c r="BF62" s="1024"/>
      <c r="BG62" s="1024"/>
      <c r="BH62" s="1024"/>
      <c r="BI62" s="1025"/>
      <c r="BJ62" s="1026" t="s">
        <v>389</v>
      </c>
      <c r="BK62" s="1027"/>
      <c r="BL62" s="1027"/>
      <c r="BM62" s="1027"/>
      <c r="BN62" s="1028"/>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x14ac:dyDescent="0.2">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0"/>
      <c r="AF63" s="1021">
        <v>937</v>
      </c>
      <c r="AG63" s="955"/>
      <c r="AH63" s="955"/>
      <c r="AI63" s="955"/>
      <c r="AJ63" s="1022"/>
      <c r="AK63" s="1023"/>
      <c r="AL63" s="959"/>
      <c r="AM63" s="959"/>
      <c r="AN63" s="959"/>
      <c r="AO63" s="959"/>
      <c r="AP63" s="955"/>
      <c r="AQ63" s="955"/>
      <c r="AR63" s="955"/>
      <c r="AS63" s="955"/>
      <c r="AT63" s="955"/>
      <c r="AU63" s="955"/>
      <c r="AV63" s="955"/>
      <c r="AW63" s="955"/>
      <c r="AX63" s="955"/>
      <c r="AY63" s="955"/>
      <c r="AZ63" s="1017"/>
      <c r="BA63" s="1017"/>
      <c r="BB63" s="1017"/>
      <c r="BC63" s="1017"/>
      <c r="BD63" s="1017"/>
      <c r="BE63" s="956"/>
      <c r="BF63" s="956"/>
      <c r="BG63" s="956"/>
      <c r="BH63" s="956"/>
      <c r="BI63" s="957"/>
      <c r="BJ63" s="1018" t="s">
        <v>111</v>
      </c>
      <c r="BK63" s="947"/>
      <c r="BL63" s="947"/>
      <c r="BM63" s="947"/>
      <c r="BN63" s="1019"/>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x14ac:dyDescent="0.15">
      <c r="A66" s="993" t="s">
        <v>392</v>
      </c>
      <c r="B66" s="994"/>
      <c r="C66" s="994"/>
      <c r="D66" s="994"/>
      <c r="E66" s="994"/>
      <c r="F66" s="994"/>
      <c r="G66" s="994"/>
      <c r="H66" s="994"/>
      <c r="I66" s="994"/>
      <c r="J66" s="994"/>
      <c r="K66" s="994"/>
      <c r="L66" s="994"/>
      <c r="M66" s="994"/>
      <c r="N66" s="994"/>
      <c r="O66" s="994"/>
      <c r="P66" s="995"/>
      <c r="Q66" s="999" t="s">
        <v>371</v>
      </c>
      <c r="R66" s="1000"/>
      <c r="S66" s="1000"/>
      <c r="T66" s="1000"/>
      <c r="U66" s="1001"/>
      <c r="V66" s="999" t="s">
        <v>372</v>
      </c>
      <c r="W66" s="1000"/>
      <c r="X66" s="1000"/>
      <c r="Y66" s="1000"/>
      <c r="Z66" s="1001"/>
      <c r="AA66" s="999" t="s">
        <v>373</v>
      </c>
      <c r="AB66" s="1000"/>
      <c r="AC66" s="1000"/>
      <c r="AD66" s="1000"/>
      <c r="AE66" s="1001"/>
      <c r="AF66" s="1005" t="s">
        <v>374</v>
      </c>
      <c r="AG66" s="1006"/>
      <c r="AH66" s="1006"/>
      <c r="AI66" s="1006"/>
      <c r="AJ66" s="1007"/>
      <c r="AK66" s="999" t="s">
        <v>375</v>
      </c>
      <c r="AL66" s="994"/>
      <c r="AM66" s="994"/>
      <c r="AN66" s="994"/>
      <c r="AO66" s="995"/>
      <c r="AP66" s="999" t="s">
        <v>376</v>
      </c>
      <c r="AQ66" s="1000"/>
      <c r="AR66" s="1000"/>
      <c r="AS66" s="1000"/>
      <c r="AT66" s="1001"/>
      <c r="AU66" s="999" t="s">
        <v>393</v>
      </c>
      <c r="AV66" s="1000"/>
      <c r="AW66" s="1000"/>
      <c r="AX66" s="1000"/>
      <c r="AY66" s="1001"/>
      <c r="AZ66" s="999" t="s">
        <v>355</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532</v>
      </c>
      <c r="C68" s="982"/>
      <c r="D68" s="982"/>
      <c r="E68" s="982"/>
      <c r="F68" s="982"/>
      <c r="G68" s="982"/>
      <c r="H68" s="982"/>
      <c r="I68" s="982"/>
      <c r="J68" s="982"/>
      <c r="K68" s="982"/>
      <c r="L68" s="982"/>
      <c r="M68" s="982"/>
      <c r="N68" s="982"/>
      <c r="O68" s="982"/>
      <c r="P68" s="983"/>
      <c r="Q68" s="984">
        <v>12187</v>
      </c>
      <c r="R68" s="985"/>
      <c r="S68" s="985"/>
      <c r="T68" s="985"/>
      <c r="U68" s="986"/>
      <c r="V68" s="978">
        <v>11323</v>
      </c>
      <c r="W68" s="978"/>
      <c r="X68" s="978"/>
      <c r="Y68" s="978"/>
      <c r="Z68" s="978"/>
      <c r="AA68" s="978">
        <v>864</v>
      </c>
      <c r="AB68" s="978"/>
      <c r="AC68" s="978"/>
      <c r="AD68" s="978"/>
      <c r="AE68" s="978"/>
      <c r="AF68" s="978">
        <v>864</v>
      </c>
      <c r="AG68" s="978"/>
      <c r="AH68" s="978"/>
      <c r="AI68" s="978"/>
      <c r="AJ68" s="978"/>
      <c r="AK68" s="978">
        <v>1252</v>
      </c>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533</v>
      </c>
      <c r="C69" s="971"/>
      <c r="D69" s="971"/>
      <c r="E69" s="971"/>
      <c r="F69" s="971"/>
      <c r="G69" s="971"/>
      <c r="H69" s="971"/>
      <c r="I69" s="971"/>
      <c r="J69" s="971"/>
      <c r="K69" s="971"/>
      <c r="L69" s="971"/>
      <c r="M69" s="971"/>
      <c r="N69" s="971"/>
      <c r="O69" s="971"/>
      <c r="P69" s="972"/>
      <c r="Q69" s="973">
        <v>4406</v>
      </c>
      <c r="R69" s="967"/>
      <c r="S69" s="967"/>
      <c r="T69" s="967"/>
      <c r="U69" s="967"/>
      <c r="V69" s="967">
        <v>4151</v>
      </c>
      <c r="W69" s="967"/>
      <c r="X69" s="967"/>
      <c r="Y69" s="967"/>
      <c r="Z69" s="967"/>
      <c r="AA69" s="967">
        <v>255</v>
      </c>
      <c r="AB69" s="967"/>
      <c r="AC69" s="967"/>
      <c r="AD69" s="967"/>
      <c r="AE69" s="967"/>
      <c r="AF69" s="967">
        <v>188</v>
      </c>
      <c r="AG69" s="967"/>
      <c r="AH69" s="967"/>
      <c r="AI69" s="967"/>
      <c r="AJ69" s="967"/>
      <c r="AK69" s="967">
        <v>20</v>
      </c>
      <c r="AL69" s="967"/>
      <c r="AM69" s="967"/>
      <c r="AN69" s="967"/>
      <c r="AO69" s="967"/>
      <c r="AP69" s="967">
        <v>3544</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534</v>
      </c>
      <c r="C70" s="971"/>
      <c r="D70" s="971"/>
      <c r="E70" s="971"/>
      <c r="F70" s="971"/>
      <c r="G70" s="971"/>
      <c r="H70" s="971"/>
      <c r="I70" s="971"/>
      <c r="J70" s="971"/>
      <c r="K70" s="971"/>
      <c r="L70" s="971"/>
      <c r="M70" s="971"/>
      <c r="N70" s="971"/>
      <c r="O70" s="971"/>
      <c r="P70" s="972"/>
      <c r="Q70" s="973">
        <v>296</v>
      </c>
      <c r="R70" s="967"/>
      <c r="S70" s="967"/>
      <c r="T70" s="967"/>
      <c r="U70" s="967"/>
      <c r="V70" s="967">
        <v>254</v>
      </c>
      <c r="W70" s="967"/>
      <c r="X70" s="967"/>
      <c r="Y70" s="967"/>
      <c r="Z70" s="967"/>
      <c r="AA70" s="967">
        <v>42</v>
      </c>
      <c r="AB70" s="967"/>
      <c r="AC70" s="967"/>
      <c r="AD70" s="967"/>
      <c r="AE70" s="967"/>
      <c r="AF70" s="967">
        <v>42</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535</v>
      </c>
      <c r="C71" s="971"/>
      <c r="D71" s="971"/>
      <c r="E71" s="971"/>
      <c r="F71" s="971"/>
      <c r="G71" s="971"/>
      <c r="H71" s="971"/>
      <c r="I71" s="971"/>
      <c r="J71" s="971"/>
      <c r="K71" s="971"/>
      <c r="L71" s="971"/>
      <c r="M71" s="971"/>
      <c r="N71" s="971"/>
      <c r="O71" s="971"/>
      <c r="P71" s="972"/>
      <c r="Q71" s="973">
        <v>280980</v>
      </c>
      <c r="R71" s="967"/>
      <c r="S71" s="967"/>
      <c r="T71" s="967"/>
      <c r="U71" s="967"/>
      <c r="V71" s="967">
        <v>265888</v>
      </c>
      <c r="W71" s="967"/>
      <c r="X71" s="967"/>
      <c r="Y71" s="967"/>
      <c r="Z71" s="967"/>
      <c r="AA71" s="967">
        <v>15092</v>
      </c>
      <c r="AB71" s="967"/>
      <c r="AC71" s="967"/>
      <c r="AD71" s="967"/>
      <c r="AE71" s="967"/>
      <c r="AF71" s="967">
        <v>15092</v>
      </c>
      <c r="AG71" s="967"/>
      <c r="AH71" s="967"/>
      <c r="AI71" s="967"/>
      <c r="AJ71" s="967"/>
      <c r="AK71" s="967">
        <v>1801</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715412</v>
      </c>
      <c r="AB110" s="873"/>
      <c r="AC110" s="873"/>
      <c r="AD110" s="873"/>
      <c r="AE110" s="874"/>
      <c r="AF110" s="875">
        <v>775417</v>
      </c>
      <c r="AG110" s="873"/>
      <c r="AH110" s="873"/>
      <c r="AI110" s="873"/>
      <c r="AJ110" s="874"/>
      <c r="AK110" s="875">
        <v>856251</v>
      </c>
      <c r="AL110" s="873"/>
      <c r="AM110" s="873"/>
      <c r="AN110" s="873"/>
      <c r="AO110" s="874"/>
      <c r="AP110" s="876">
        <v>23</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7636927</v>
      </c>
      <c r="BR110" s="800"/>
      <c r="BS110" s="800"/>
      <c r="BT110" s="800"/>
      <c r="BU110" s="800"/>
      <c r="BV110" s="800">
        <v>7919436</v>
      </c>
      <c r="BW110" s="800"/>
      <c r="BX110" s="800"/>
      <c r="BY110" s="800"/>
      <c r="BZ110" s="800"/>
      <c r="CA110" s="800">
        <v>8139957</v>
      </c>
      <c r="CB110" s="800"/>
      <c r="CC110" s="800"/>
      <c r="CD110" s="800"/>
      <c r="CE110" s="800"/>
      <c r="CF110" s="861">
        <v>218.6</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415</v>
      </c>
      <c r="AB112" s="784"/>
      <c r="AC112" s="784"/>
      <c r="AD112" s="784"/>
      <c r="AE112" s="785"/>
      <c r="AF112" s="786" t="s">
        <v>415</v>
      </c>
      <c r="AG112" s="784"/>
      <c r="AH112" s="784"/>
      <c r="AI112" s="784"/>
      <c r="AJ112" s="785"/>
      <c r="AK112" s="786" t="s">
        <v>415</v>
      </c>
      <c r="AL112" s="784"/>
      <c r="AM112" s="784"/>
      <c r="AN112" s="784"/>
      <c r="AO112" s="785"/>
      <c r="AP112" s="754" t="s">
        <v>415</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1167403</v>
      </c>
      <c r="BR112" s="771"/>
      <c r="BS112" s="771"/>
      <c r="BT112" s="771"/>
      <c r="BU112" s="771"/>
      <c r="BV112" s="771">
        <v>1100162</v>
      </c>
      <c r="BW112" s="771"/>
      <c r="BX112" s="771"/>
      <c r="BY112" s="771"/>
      <c r="BZ112" s="771"/>
      <c r="CA112" s="771">
        <v>979883</v>
      </c>
      <c r="CB112" s="771"/>
      <c r="CC112" s="771"/>
      <c r="CD112" s="771"/>
      <c r="CE112" s="771"/>
      <c r="CF112" s="848">
        <v>26.3</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415</v>
      </c>
      <c r="DH112" s="771"/>
      <c r="DI112" s="771"/>
      <c r="DJ112" s="771"/>
      <c r="DK112" s="771"/>
      <c r="DL112" s="771" t="s">
        <v>415</v>
      </c>
      <c r="DM112" s="771"/>
      <c r="DN112" s="771"/>
      <c r="DO112" s="771"/>
      <c r="DP112" s="771"/>
      <c r="DQ112" s="771" t="s">
        <v>415</v>
      </c>
      <c r="DR112" s="771"/>
      <c r="DS112" s="771"/>
      <c r="DT112" s="771"/>
      <c r="DU112" s="771"/>
      <c r="DV112" s="823" t="s">
        <v>415</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148780</v>
      </c>
      <c r="AB113" s="909"/>
      <c r="AC113" s="909"/>
      <c r="AD113" s="909"/>
      <c r="AE113" s="910"/>
      <c r="AF113" s="911">
        <v>144967</v>
      </c>
      <c r="AG113" s="909"/>
      <c r="AH113" s="909"/>
      <c r="AI113" s="909"/>
      <c r="AJ113" s="910"/>
      <c r="AK113" s="911">
        <v>143254</v>
      </c>
      <c r="AL113" s="909"/>
      <c r="AM113" s="909"/>
      <c r="AN113" s="909"/>
      <c r="AO113" s="910"/>
      <c r="AP113" s="912">
        <v>3.8</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293579</v>
      </c>
      <c r="BR113" s="771"/>
      <c r="BS113" s="771"/>
      <c r="BT113" s="771"/>
      <c r="BU113" s="771"/>
      <c r="BV113" s="771">
        <v>305710</v>
      </c>
      <c r="BW113" s="771"/>
      <c r="BX113" s="771"/>
      <c r="BY113" s="771"/>
      <c r="BZ113" s="771"/>
      <c r="CA113" s="771">
        <v>269317</v>
      </c>
      <c r="CB113" s="771"/>
      <c r="CC113" s="771"/>
      <c r="CD113" s="771"/>
      <c r="CE113" s="771"/>
      <c r="CF113" s="848">
        <v>7.2</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415</v>
      </c>
      <c r="DH113" s="784"/>
      <c r="DI113" s="784"/>
      <c r="DJ113" s="784"/>
      <c r="DK113" s="785"/>
      <c r="DL113" s="786" t="s">
        <v>415</v>
      </c>
      <c r="DM113" s="784"/>
      <c r="DN113" s="784"/>
      <c r="DO113" s="784"/>
      <c r="DP113" s="785"/>
      <c r="DQ113" s="786" t="s">
        <v>415</v>
      </c>
      <c r="DR113" s="784"/>
      <c r="DS113" s="784"/>
      <c r="DT113" s="784"/>
      <c r="DU113" s="785"/>
      <c r="DV113" s="754" t="s">
        <v>415</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58200</v>
      </c>
      <c r="AB114" s="784"/>
      <c r="AC114" s="784"/>
      <c r="AD114" s="784"/>
      <c r="AE114" s="785"/>
      <c r="AF114" s="786">
        <v>59242</v>
      </c>
      <c r="AG114" s="784"/>
      <c r="AH114" s="784"/>
      <c r="AI114" s="784"/>
      <c r="AJ114" s="785"/>
      <c r="AK114" s="786">
        <v>69964</v>
      </c>
      <c r="AL114" s="784"/>
      <c r="AM114" s="784"/>
      <c r="AN114" s="784"/>
      <c r="AO114" s="785"/>
      <c r="AP114" s="754">
        <v>1.9</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1658495</v>
      </c>
      <c r="BR114" s="771"/>
      <c r="BS114" s="771"/>
      <c r="BT114" s="771"/>
      <c r="BU114" s="771"/>
      <c r="BV114" s="771">
        <v>1818948</v>
      </c>
      <c r="BW114" s="771"/>
      <c r="BX114" s="771"/>
      <c r="BY114" s="771"/>
      <c r="BZ114" s="771"/>
      <c r="CA114" s="771">
        <v>1654822</v>
      </c>
      <c r="CB114" s="771"/>
      <c r="CC114" s="771"/>
      <c r="CD114" s="771"/>
      <c r="CE114" s="771"/>
      <c r="CF114" s="848">
        <v>44.4</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415</v>
      </c>
      <c r="DH114" s="784"/>
      <c r="DI114" s="784"/>
      <c r="DJ114" s="784"/>
      <c r="DK114" s="785"/>
      <c r="DL114" s="786" t="s">
        <v>415</v>
      </c>
      <c r="DM114" s="784"/>
      <c r="DN114" s="784"/>
      <c r="DO114" s="784"/>
      <c r="DP114" s="785"/>
      <c r="DQ114" s="786" t="s">
        <v>415</v>
      </c>
      <c r="DR114" s="784"/>
      <c r="DS114" s="784"/>
      <c r="DT114" s="784"/>
      <c r="DU114" s="785"/>
      <c r="DV114" s="754" t="s">
        <v>415</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220</v>
      </c>
      <c r="AB115" s="909"/>
      <c r="AC115" s="909"/>
      <c r="AD115" s="909"/>
      <c r="AE115" s="910"/>
      <c r="AF115" s="911">
        <v>193</v>
      </c>
      <c r="AG115" s="909"/>
      <c r="AH115" s="909"/>
      <c r="AI115" s="909"/>
      <c r="AJ115" s="910"/>
      <c r="AK115" s="911">
        <v>284</v>
      </c>
      <c r="AL115" s="909"/>
      <c r="AM115" s="909"/>
      <c r="AN115" s="909"/>
      <c r="AO115" s="910"/>
      <c r="AP115" s="912">
        <v>0</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415</v>
      </c>
      <c r="BR115" s="771"/>
      <c r="BS115" s="771"/>
      <c r="BT115" s="771"/>
      <c r="BU115" s="771"/>
      <c r="BV115" s="771" t="s">
        <v>415</v>
      </c>
      <c r="BW115" s="771"/>
      <c r="BX115" s="771"/>
      <c r="BY115" s="771"/>
      <c r="BZ115" s="771"/>
      <c r="CA115" s="771" t="s">
        <v>415</v>
      </c>
      <c r="CB115" s="771"/>
      <c r="CC115" s="771"/>
      <c r="CD115" s="771"/>
      <c r="CE115" s="771"/>
      <c r="CF115" s="848" t="s">
        <v>415</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415</v>
      </c>
      <c r="DH115" s="784"/>
      <c r="DI115" s="784"/>
      <c r="DJ115" s="784"/>
      <c r="DK115" s="785"/>
      <c r="DL115" s="786" t="s">
        <v>415</v>
      </c>
      <c r="DM115" s="784"/>
      <c r="DN115" s="784"/>
      <c r="DO115" s="784"/>
      <c r="DP115" s="785"/>
      <c r="DQ115" s="786" t="s">
        <v>415</v>
      </c>
      <c r="DR115" s="784"/>
      <c r="DS115" s="784"/>
      <c r="DT115" s="784"/>
      <c r="DU115" s="785"/>
      <c r="DV115" s="754" t="s">
        <v>415</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38</v>
      </c>
      <c r="AB116" s="784"/>
      <c r="AC116" s="784"/>
      <c r="AD116" s="784"/>
      <c r="AE116" s="785"/>
      <c r="AF116" s="786" t="s">
        <v>415</v>
      </c>
      <c r="AG116" s="784"/>
      <c r="AH116" s="784"/>
      <c r="AI116" s="784"/>
      <c r="AJ116" s="785"/>
      <c r="AK116" s="786" t="s">
        <v>415</v>
      </c>
      <c r="AL116" s="784"/>
      <c r="AM116" s="784"/>
      <c r="AN116" s="784"/>
      <c r="AO116" s="785"/>
      <c r="AP116" s="754" t="s">
        <v>415</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415</v>
      </c>
      <c r="BR116" s="771"/>
      <c r="BS116" s="771"/>
      <c r="BT116" s="771"/>
      <c r="BU116" s="771"/>
      <c r="BV116" s="771" t="s">
        <v>415</v>
      </c>
      <c r="BW116" s="771"/>
      <c r="BX116" s="771"/>
      <c r="BY116" s="771"/>
      <c r="BZ116" s="771"/>
      <c r="CA116" s="771" t="s">
        <v>415</v>
      </c>
      <c r="CB116" s="771"/>
      <c r="CC116" s="771"/>
      <c r="CD116" s="771"/>
      <c r="CE116" s="771"/>
      <c r="CF116" s="848" t="s">
        <v>415</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415</v>
      </c>
      <c r="DH116" s="784"/>
      <c r="DI116" s="784"/>
      <c r="DJ116" s="784"/>
      <c r="DK116" s="785"/>
      <c r="DL116" s="786" t="s">
        <v>415</v>
      </c>
      <c r="DM116" s="784"/>
      <c r="DN116" s="784"/>
      <c r="DO116" s="784"/>
      <c r="DP116" s="785"/>
      <c r="DQ116" s="786" t="s">
        <v>415</v>
      </c>
      <c r="DR116" s="784"/>
      <c r="DS116" s="784"/>
      <c r="DT116" s="784"/>
      <c r="DU116" s="785"/>
      <c r="DV116" s="754" t="s">
        <v>415</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922650</v>
      </c>
      <c r="AB117" s="895"/>
      <c r="AC117" s="895"/>
      <c r="AD117" s="895"/>
      <c r="AE117" s="896"/>
      <c r="AF117" s="898">
        <v>979819</v>
      </c>
      <c r="AG117" s="895"/>
      <c r="AH117" s="895"/>
      <c r="AI117" s="895"/>
      <c r="AJ117" s="896"/>
      <c r="AK117" s="898">
        <v>1069753</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433</v>
      </c>
      <c r="BP118" s="838"/>
      <c r="BQ118" s="857">
        <v>10756404</v>
      </c>
      <c r="BR118" s="858"/>
      <c r="BS118" s="858"/>
      <c r="BT118" s="858"/>
      <c r="BU118" s="858"/>
      <c r="BV118" s="858">
        <v>11144256</v>
      </c>
      <c r="BW118" s="858"/>
      <c r="BX118" s="858"/>
      <c r="BY118" s="858"/>
      <c r="BZ118" s="858"/>
      <c r="CA118" s="858">
        <v>11043979</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6631210</v>
      </c>
      <c r="BR119" s="800"/>
      <c r="BS119" s="800"/>
      <c r="BT119" s="800"/>
      <c r="BU119" s="800"/>
      <c r="BV119" s="800">
        <v>6677888</v>
      </c>
      <c r="BW119" s="800"/>
      <c r="BX119" s="800"/>
      <c r="BY119" s="800"/>
      <c r="BZ119" s="800"/>
      <c r="CA119" s="800">
        <v>6262558</v>
      </c>
      <c r="CB119" s="800"/>
      <c r="CC119" s="800"/>
      <c r="CD119" s="800"/>
      <c r="CE119" s="800"/>
      <c r="CF119" s="861">
        <v>168.2</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439</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479173</v>
      </c>
      <c r="DH120" s="800"/>
      <c r="DI120" s="800"/>
      <c r="DJ120" s="800"/>
      <c r="DK120" s="800"/>
      <c r="DL120" s="800">
        <v>430089</v>
      </c>
      <c r="DM120" s="800"/>
      <c r="DN120" s="800"/>
      <c r="DO120" s="800"/>
      <c r="DP120" s="800"/>
      <c r="DQ120" s="800">
        <v>366845</v>
      </c>
      <c r="DR120" s="800"/>
      <c r="DS120" s="800"/>
      <c r="DT120" s="800"/>
      <c r="DU120" s="800"/>
      <c r="DV120" s="801">
        <v>9.9</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6873057</v>
      </c>
      <c r="BR121" s="858"/>
      <c r="BS121" s="858"/>
      <c r="BT121" s="858"/>
      <c r="BU121" s="858"/>
      <c r="BV121" s="858">
        <v>6735560</v>
      </c>
      <c r="BW121" s="858"/>
      <c r="BX121" s="858"/>
      <c r="BY121" s="858"/>
      <c r="BZ121" s="858"/>
      <c r="CA121" s="858">
        <v>7291970</v>
      </c>
      <c r="CB121" s="858"/>
      <c r="CC121" s="858"/>
      <c r="CD121" s="858"/>
      <c r="CE121" s="858"/>
      <c r="CF121" s="859">
        <v>195.8</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370896</v>
      </c>
      <c r="DH121" s="771"/>
      <c r="DI121" s="771"/>
      <c r="DJ121" s="771"/>
      <c r="DK121" s="771"/>
      <c r="DL121" s="771">
        <v>351533</v>
      </c>
      <c r="DM121" s="771"/>
      <c r="DN121" s="771"/>
      <c r="DO121" s="771"/>
      <c r="DP121" s="771"/>
      <c r="DQ121" s="771">
        <v>316604</v>
      </c>
      <c r="DR121" s="771"/>
      <c r="DS121" s="771"/>
      <c r="DT121" s="771"/>
      <c r="DU121" s="771"/>
      <c r="DV121" s="823">
        <v>8.5</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442</v>
      </c>
      <c r="BP122" s="838"/>
      <c r="BQ122" s="839">
        <v>13504267</v>
      </c>
      <c r="BR122" s="840"/>
      <c r="BS122" s="840"/>
      <c r="BT122" s="840"/>
      <c r="BU122" s="840"/>
      <c r="BV122" s="840">
        <v>13413448</v>
      </c>
      <c r="BW122" s="840"/>
      <c r="BX122" s="840"/>
      <c r="BY122" s="840"/>
      <c r="BZ122" s="840"/>
      <c r="CA122" s="840">
        <v>13554528</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177822</v>
      </c>
      <c r="DH122" s="771"/>
      <c r="DI122" s="771"/>
      <c r="DJ122" s="771"/>
      <c r="DK122" s="771"/>
      <c r="DL122" s="771">
        <v>184974</v>
      </c>
      <c r="DM122" s="771"/>
      <c r="DN122" s="771"/>
      <c r="DO122" s="771"/>
      <c r="DP122" s="771"/>
      <c r="DQ122" s="771">
        <v>165445</v>
      </c>
      <c r="DR122" s="771"/>
      <c r="DS122" s="771"/>
      <c r="DT122" s="771"/>
      <c r="DU122" s="771"/>
      <c r="DV122" s="823">
        <v>4.4000000000000004</v>
      </c>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139512</v>
      </c>
      <c r="DH123" s="784"/>
      <c r="DI123" s="784"/>
      <c r="DJ123" s="784"/>
      <c r="DK123" s="785"/>
      <c r="DL123" s="786">
        <v>133566</v>
      </c>
      <c r="DM123" s="784"/>
      <c r="DN123" s="784"/>
      <c r="DO123" s="784"/>
      <c r="DP123" s="785"/>
      <c r="DQ123" s="786">
        <v>130989</v>
      </c>
      <c r="DR123" s="784"/>
      <c r="DS123" s="784"/>
      <c r="DT123" s="784"/>
      <c r="DU123" s="785"/>
      <c r="DV123" s="754">
        <v>3.5</v>
      </c>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220</v>
      </c>
      <c r="AB127" s="784"/>
      <c r="AC127" s="784"/>
      <c r="AD127" s="784"/>
      <c r="AE127" s="785"/>
      <c r="AF127" s="786">
        <v>193</v>
      </c>
      <c r="AG127" s="784"/>
      <c r="AH127" s="784"/>
      <c r="AI127" s="784"/>
      <c r="AJ127" s="785"/>
      <c r="AK127" s="786">
        <v>284</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4455743</v>
      </c>
      <c r="AB129" s="784"/>
      <c r="AC129" s="784"/>
      <c r="AD129" s="784"/>
      <c r="AE129" s="785"/>
      <c r="AF129" s="786">
        <v>4520434</v>
      </c>
      <c r="AG129" s="784"/>
      <c r="AH129" s="784"/>
      <c r="AI129" s="784"/>
      <c r="AJ129" s="785"/>
      <c r="AK129" s="786">
        <v>4521445</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699539</v>
      </c>
      <c r="AB130" s="784"/>
      <c r="AC130" s="784"/>
      <c r="AD130" s="784"/>
      <c r="AE130" s="785"/>
      <c r="AF130" s="786">
        <v>747717</v>
      </c>
      <c r="AG130" s="784"/>
      <c r="AH130" s="784"/>
      <c r="AI130" s="784"/>
      <c r="AJ130" s="785"/>
      <c r="AK130" s="786">
        <v>798043</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3756204</v>
      </c>
      <c r="AB131" s="717"/>
      <c r="AC131" s="717"/>
      <c r="AD131" s="717"/>
      <c r="AE131" s="718"/>
      <c r="AF131" s="719">
        <v>3772717</v>
      </c>
      <c r="AG131" s="717"/>
      <c r="AH131" s="717"/>
      <c r="AI131" s="717"/>
      <c r="AJ131" s="718"/>
      <c r="AK131" s="719">
        <v>3723402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5.9397998620000001</v>
      </c>
      <c r="AB132" s="740"/>
      <c r="AC132" s="740"/>
      <c r="AD132" s="740"/>
      <c r="AE132" s="741"/>
      <c r="AF132" s="742">
        <v>6.1521179559999997</v>
      </c>
      <c r="AG132" s="740"/>
      <c r="AH132" s="740"/>
      <c r="AI132" s="740"/>
      <c r="AJ132" s="741"/>
      <c r="AK132" s="742">
        <v>7.2973587059999998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6.8</v>
      </c>
      <c r="AB133" s="749"/>
      <c r="AC133" s="749"/>
      <c r="AD133" s="749"/>
      <c r="AE133" s="750"/>
      <c r="AF133" s="748">
        <v>6.5</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73" zoomScaleNormal="85" zoomScaleSheetLayoutView="55" workbookViewId="0">
      <selection activeCell="AL2" sqref="AL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election activeCell="AL2" sqref="AL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6" workbookViewId="0">
      <selection activeCell="AL2" sqref="AL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21" t="s">
        <v>469</v>
      </c>
      <c r="L7" s="254"/>
      <c r="M7" s="255" t="s">
        <v>470</v>
      </c>
      <c r="N7" s="256"/>
    </row>
    <row r="8" spans="1:16" x14ac:dyDescent="0.15">
      <c r="A8" s="248"/>
      <c r="B8" s="244"/>
      <c r="C8" s="244"/>
      <c r="D8" s="244"/>
      <c r="E8" s="244"/>
      <c r="F8" s="244"/>
      <c r="G8" s="257"/>
      <c r="H8" s="258"/>
      <c r="I8" s="258"/>
      <c r="J8" s="259"/>
      <c r="K8" s="1122"/>
      <c r="L8" s="260" t="s">
        <v>471</v>
      </c>
      <c r="M8" s="261" t="s">
        <v>472</v>
      </c>
      <c r="N8" s="262" t="s">
        <v>473</v>
      </c>
    </row>
    <row r="9" spans="1:16" x14ac:dyDescent="0.15">
      <c r="A9" s="248"/>
      <c r="B9" s="244"/>
      <c r="C9" s="244"/>
      <c r="D9" s="244"/>
      <c r="E9" s="244"/>
      <c r="F9" s="244"/>
      <c r="G9" s="1135" t="s">
        <v>474</v>
      </c>
      <c r="H9" s="1136"/>
      <c r="I9" s="1136"/>
      <c r="J9" s="1137"/>
      <c r="K9" s="263">
        <v>1075897</v>
      </c>
      <c r="L9" s="264">
        <v>98997</v>
      </c>
      <c r="M9" s="265">
        <v>98802</v>
      </c>
      <c r="N9" s="266">
        <v>0.2</v>
      </c>
    </row>
    <row r="10" spans="1:16" x14ac:dyDescent="0.15">
      <c r="A10" s="248"/>
      <c r="B10" s="244"/>
      <c r="C10" s="244"/>
      <c r="D10" s="244"/>
      <c r="E10" s="244"/>
      <c r="F10" s="244"/>
      <c r="G10" s="1135" t="s">
        <v>475</v>
      </c>
      <c r="H10" s="1136"/>
      <c r="I10" s="1136"/>
      <c r="J10" s="1137"/>
      <c r="K10" s="267">
        <v>14911</v>
      </c>
      <c r="L10" s="268">
        <v>1372</v>
      </c>
      <c r="M10" s="269">
        <v>9936</v>
      </c>
      <c r="N10" s="270">
        <v>-86.2</v>
      </c>
    </row>
    <row r="11" spans="1:16" ht="13.5" customHeight="1" x14ac:dyDescent="0.15">
      <c r="A11" s="248"/>
      <c r="B11" s="244"/>
      <c r="C11" s="244"/>
      <c r="D11" s="244"/>
      <c r="E11" s="244"/>
      <c r="F11" s="244"/>
      <c r="G11" s="1135" t="s">
        <v>476</v>
      </c>
      <c r="H11" s="1136"/>
      <c r="I11" s="1136"/>
      <c r="J11" s="1137"/>
      <c r="K11" s="267">
        <v>157528</v>
      </c>
      <c r="L11" s="268">
        <v>14495</v>
      </c>
      <c r="M11" s="269">
        <v>18057</v>
      </c>
      <c r="N11" s="270">
        <v>-19.7</v>
      </c>
    </row>
    <row r="12" spans="1:16" ht="13.5" customHeight="1" x14ac:dyDescent="0.15">
      <c r="A12" s="248"/>
      <c r="B12" s="244"/>
      <c r="C12" s="244"/>
      <c r="D12" s="244"/>
      <c r="E12" s="244"/>
      <c r="F12" s="244"/>
      <c r="G12" s="1135" t="s">
        <v>477</v>
      </c>
      <c r="H12" s="1136"/>
      <c r="I12" s="1136"/>
      <c r="J12" s="1137"/>
      <c r="K12" s="267">
        <v>8566</v>
      </c>
      <c r="L12" s="268">
        <v>788</v>
      </c>
      <c r="M12" s="269">
        <v>2120</v>
      </c>
      <c r="N12" s="270">
        <v>-62.8</v>
      </c>
    </row>
    <row r="13" spans="1:16" ht="13.5" customHeight="1" x14ac:dyDescent="0.15">
      <c r="A13" s="248"/>
      <c r="B13" s="244"/>
      <c r="C13" s="244"/>
      <c r="D13" s="244"/>
      <c r="E13" s="244"/>
      <c r="F13" s="244"/>
      <c r="G13" s="1135" t="s">
        <v>478</v>
      </c>
      <c r="H13" s="1136"/>
      <c r="I13" s="1136"/>
      <c r="J13" s="1137"/>
      <c r="K13" s="267" t="s">
        <v>479</v>
      </c>
      <c r="L13" s="268" t="s">
        <v>479</v>
      </c>
      <c r="M13" s="269" t="s">
        <v>479</v>
      </c>
      <c r="N13" s="270" t="s">
        <v>479</v>
      </c>
    </row>
    <row r="14" spans="1:16" ht="13.5" customHeight="1" x14ac:dyDescent="0.15">
      <c r="A14" s="248"/>
      <c r="B14" s="244"/>
      <c r="C14" s="244"/>
      <c r="D14" s="244"/>
      <c r="E14" s="244"/>
      <c r="F14" s="244"/>
      <c r="G14" s="1135" t="s">
        <v>480</v>
      </c>
      <c r="H14" s="1136"/>
      <c r="I14" s="1136"/>
      <c r="J14" s="1137"/>
      <c r="K14" s="267">
        <v>63773</v>
      </c>
      <c r="L14" s="268">
        <v>5868</v>
      </c>
      <c r="M14" s="269">
        <v>5213</v>
      </c>
      <c r="N14" s="270">
        <v>12.6</v>
      </c>
    </row>
    <row r="15" spans="1:16" ht="13.5" customHeight="1" x14ac:dyDescent="0.15">
      <c r="A15" s="248"/>
      <c r="B15" s="244"/>
      <c r="C15" s="244"/>
      <c r="D15" s="244"/>
      <c r="E15" s="244"/>
      <c r="F15" s="244"/>
      <c r="G15" s="1135" t="s">
        <v>481</v>
      </c>
      <c r="H15" s="1136"/>
      <c r="I15" s="1136"/>
      <c r="J15" s="1137"/>
      <c r="K15" s="267">
        <v>51727</v>
      </c>
      <c r="L15" s="268">
        <v>4760</v>
      </c>
      <c r="M15" s="269">
        <v>2752</v>
      </c>
      <c r="N15" s="270">
        <v>73</v>
      </c>
    </row>
    <row r="16" spans="1:16" x14ac:dyDescent="0.15">
      <c r="A16" s="248"/>
      <c r="B16" s="244"/>
      <c r="C16" s="244"/>
      <c r="D16" s="244"/>
      <c r="E16" s="244"/>
      <c r="F16" s="244"/>
      <c r="G16" s="1138" t="s">
        <v>482</v>
      </c>
      <c r="H16" s="1139"/>
      <c r="I16" s="1139"/>
      <c r="J16" s="1140"/>
      <c r="K16" s="268">
        <v>-109959</v>
      </c>
      <c r="L16" s="268">
        <v>-10118</v>
      </c>
      <c r="M16" s="269">
        <v>-11422</v>
      </c>
      <c r="N16" s="270">
        <v>-11.4</v>
      </c>
    </row>
    <row r="17" spans="1:16" x14ac:dyDescent="0.15">
      <c r="A17" s="248"/>
      <c r="B17" s="244"/>
      <c r="C17" s="244"/>
      <c r="D17" s="244"/>
      <c r="E17" s="244"/>
      <c r="F17" s="244"/>
      <c r="G17" s="1138" t="s">
        <v>169</v>
      </c>
      <c r="H17" s="1139"/>
      <c r="I17" s="1139"/>
      <c r="J17" s="1140"/>
      <c r="K17" s="268">
        <v>1262443</v>
      </c>
      <c r="L17" s="268">
        <v>116161</v>
      </c>
      <c r="M17" s="269">
        <v>125458</v>
      </c>
      <c r="N17" s="270">
        <v>-7.4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2" t="s">
        <v>487</v>
      </c>
      <c r="H21" s="1133"/>
      <c r="I21" s="1133"/>
      <c r="J21" s="1134"/>
      <c r="K21" s="280">
        <v>11.96</v>
      </c>
      <c r="L21" s="281">
        <v>11.31</v>
      </c>
      <c r="M21" s="282">
        <v>0.65</v>
      </c>
      <c r="N21" s="249"/>
      <c r="O21" s="283"/>
      <c r="P21" s="279"/>
    </row>
    <row r="22" spans="1:16" s="284" customFormat="1" x14ac:dyDescent="0.15">
      <c r="A22" s="279"/>
      <c r="B22" s="249"/>
      <c r="C22" s="249"/>
      <c r="D22" s="249"/>
      <c r="E22" s="249"/>
      <c r="F22" s="249"/>
      <c r="G22" s="1132" t="s">
        <v>488</v>
      </c>
      <c r="H22" s="1133"/>
      <c r="I22" s="1133"/>
      <c r="J22" s="1134"/>
      <c r="K22" s="285">
        <v>96.1</v>
      </c>
      <c r="L22" s="286">
        <v>94.9</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21" t="s">
        <v>469</v>
      </c>
      <c r="L30" s="254"/>
      <c r="M30" s="255" t="s">
        <v>470</v>
      </c>
      <c r="N30" s="256"/>
    </row>
    <row r="31" spans="1:16" x14ac:dyDescent="0.15">
      <c r="A31" s="248"/>
      <c r="B31" s="244"/>
      <c r="C31" s="244"/>
      <c r="D31" s="244"/>
      <c r="E31" s="244"/>
      <c r="F31" s="244"/>
      <c r="G31" s="257"/>
      <c r="H31" s="258"/>
      <c r="I31" s="258"/>
      <c r="J31" s="259"/>
      <c r="K31" s="1122"/>
      <c r="L31" s="260" t="s">
        <v>471</v>
      </c>
      <c r="M31" s="261" t="s">
        <v>472</v>
      </c>
      <c r="N31" s="262" t="s">
        <v>473</v>
      </c>
    </row>
    <row r="32" spans="1:16" ht="27" customHeight="1" x14ac:dyDescent="0.15">
      <c r="A32" s="248"/>
      <c r="B32" s="244"/>
      <c r="C32" s="244"/>
      <c r="D32" s="244"/>
      <c r="E32" s="244"/>
      <c r="F32" s="244"/>
      <c r="G32" s="1123" t="s">
        <v>491</v>
      </c>
      <c r="H32" s="1124"/>
      <c r="I32" s="1124"/>
      <c r="J32" s="1125"/>
      <c r="K32" s="294">
        <v>856251</v>
      </c>
      <c r="L32" s="294">
        <v>78786</v>
      </c>
      <c r="M32" s="295">
        <v>88984</v>
      </c>
      <c r="N32" s="296">
        <v>-11.5</v>
      </c>
    </row>
    <row r="33" spans="1:16" ht="13.5" customHeight="1" x14ac:dyDescent="0.15">
      <c r="A33" s="248"/>
      <c r="B33" s="244"/>
      <c r="C33" s="244"/>
      <c r="D33" s="244"/>
      <c r="E33" s="244"/>
      <c r="F33" s="244"/>
      <c r="G33" s="1123" t="s">
        <v>492</v>
      </c>
      <c r="H33" s="1124"/>
      <c r="I33" s="1124"/>
      <c r="J33" s="1125"/>
      <c r="K33" s="294" t="s">
        <v>479</v>
      </c>
      <c r="L33" s="294" t="s">
        <v>479</v>
      </c>
      <c r="M33" s="295" t="s">
        <v>479</v>
      </c>
      <c r="N33" s="296" t="s">
        <v>479</v>
      </c>
    </row>
    <row r="34" spans="1:16" ht="27" customHeight="1" x14ac:dyDescent="0.15">
      <c r="A34" s="248"/>
      <c r="B34" s="244"/>
      <c r="C34" s="244"/>
      <c r="D34" s="244"/>
      <c r="E34" s="244"/>
      <c r="F34" s="244"/>
      <c r="G34" s="1123" t="s">
        <v>493</v>
      </c>
      <c r="H34" s="1124"/>
      <c r="I34" s="1124"/>
      <c r="J34" s="1125"/>
      <c r="K34" s="294" t="s">
        <v>479</v>
      </c>
      <c r="L34" s="294" t="s">
        <v>479</v>
      </c>
      <c r="M34" s="295" t="s">
        <v>479</v>
      </c>
      <c r="N34" s="296" t="s">
        <v>479</v>
      </c>
    </row>
    <row r="35" spans="1:16" ht="27" customHeight="1" x14ac:dyDescent="0.15">
      <c r="A35" s="248"/>
      <c r="B35" s="244"/>
      <c r="C35" s="244"/>
      <c r="D35" s="244"/>
      <c r="E35" s="244"/>
      <c r="F35" s="244"/>
      <c r="G35" s="1123" t="s">
        <v>494</v>
      </c>
      <c r="H35" s="1124"/>
      <c r="I35" s="1124"/>
      <c r="J35" s="1125"/>
      <c r="K35" s="294">
        <v>143254</v>
      </c>
      <c r="L35" s="294">
        <v>13181</v>
      </c>
      <c r="M35" s="295">
        <v>24074</v>
      </c>
      <c r="N35" s="296">
        <v>-45.2</v>
      </c>
    </row>
    <row r="36" spans="1:16" ht="27" customHeight="1" x14ac:dyDescent="0.15">
      <c r="A36" s="248"/>
      <c r="B36" s="244"/>
      <c r="C36" s="244"/>
      <c r="D36" s="244"/>
      <c r="E36" s="244"/>
      <c r="F36" s="244"/>
      <c r="G36" s="1123" t="s">
        <v>495</v>
      </c>
      <c r="H36" s="1124"/>
      <c r="I36" s="1124"/>
      <c r="J36" s="1125"/>
      <c r="K36" s="294">
        <v>69964</v>
      </c>
      <c r="L36" s="294">
        <v>6438</v>
      </c>
      <c r="M36" s="295">
        <v>3724</v>
      </c>
      <c r="N36" s="296">
        <v>72.900000000000006</v>
      </c>
    </row>
    <row r="37" spans="1:16" ht="13.5" customHeight="1" x14ac:dyDescent="0.15">
      <c r="A37" s="248"/>
      <c r="B37" s="244"/>
      <c r="C37" s="244"/>
      <c r="D37" s="244"/>
      <c r="E37" s="244"/>
      <c r="F37" s="244"/>
      <c r="G37" s="1123" t="s">
        <v>496</v>
      </c>
      <c r="H37" s="1124"/>
      <c r="I37" s="1124"/>
      <c r="J37" s="1125"/>
      <c r="K37" s="294">
        <v>284</v>
      </c>
      <c r="L37" s="294">
        <v>26</v>
      </c>
      <c r="M37" s="295">
        <v>1554</v>
      </c>
      <c r="N37" s="296">
        <v>-98.3</v>
      </c>
    </row>
    <row r="38" spans="1:16" ht="27" customHeight="1" x14ac:dyDescent="0.15">
      <c r="A38" s="248"/>
      <c r="B38" s="244"/>
      <c r="C38" s="244"/>
      <c r="D38" s="244"/>
      <c r="E38" s="244"/>
      <c r="F38" s="244"/>
      <c r="G38" s="1126" t="s">
        <v>497</v>
      </c>
      <c r="H38" s="1127"/>
      <c r="I38" s="1127"/>
      <c r="J38" s="1128"/>
      <c r="K38" s="297" t="s">
        <v>479</v>
      </c>
      <c r="L38" s="297" t="s">
        <v>479</v>
      </c>
      <c r="M38" s="298">
        <v>30</v>
      </c>
      <c r="N38" s="299" t="s">
        <v>479</v>
      </c>
      <c r="O38" s="293"/>
    </row>
    <row r="39" spans="1:16" x14ac:dyDescent="0.15">
      <c r="A39" s="248"/>
      <c r="B39" s="244"/>
      <c r="C39" s="244"/>
      <c r="D39" s="244"/>
      <c r="E39" s="244"/>
      <c r="F39" s="244"/>
      <c r="G39" s="1126" t="s">
        <v>498</v>
      </c>
      <c r="H39" s="1127"/>
      <c r="I39" s="1127"/>
      <c r="J39" s="1128"/>
      <c r="K39" s="300" t="s">
        <v>479</v>
      </c>
      <c r="L39" s="300" t="s">
        <v>479</v>
      </c>
      <c r="M39" s="301">
        <v>-3836</v>
      </c>
      <c r="N39" s="302" t="s">
        <v>479</v>
      </c>
      <c r="O39" s="293"/>
    </row>
    <row r="40" spans="1:16" ht="27" customHeight="1" x14ac:dyDescent="0.15">
      <c r="A40" s="248"/>
      <c r="B40" s="244"/>
      <c r="C40" s="244"/>
      <c r="D40" s="244"/>
      <c r="E40" s="244"/>
      <c r="F40" s="244"/>
      <c r="G40" s="1123" t="s">
        <v>499</v>
      </c>
      <c r="H40" s="1124"/>
      <c r="I40" s="1124"/>
      <c r="J40" s="1125"/>
      <c r="K40" s="300">
        <v>-798043</v>
      </c>
      <c r="L40" s="300">
        <v>-73431</v>
      </c>
      <c r="M40" s="301">
        <v>-78134</v>
      </c>
      <c r="N40" s="302">
        <v>-6</v>
      </c>
      <c r="O40" s="293"/>
    </row>
    <row r="41" spans="1:16" x14ac:dyDescent="0.15">
      <c r="A41" s="248"/>
      <c r="B41" s="244"/>
      <c r="C41" s="244"/>
      <c r="D41" s="244"/>
      <c r="E41" s="244"/>
      <c r="F41" s="244"/>
      <c r="G41" s="1129" t="s">
        <v>281</v>
      </c>
      <c r="H41" s="1130"/>
      <c r="I41" s="1130"/>
      <c r="J41" s="1131"/>
      <c r="K41" s="294">
        <v>271710</v>
      </c>
      <c r="L41" s="300">
        <v>25001</v>
      </c>
      <c r="M41" s="301">
        <v>36395</v>
      </c>
      <c r="N41" s="302">
        <v>-31.3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6" t="s">
        <v>469</v>
      </c>
      <c r="J49" s="1118" t="s">
        <v>503</v>
      </c>
      <c r="K49" s="1119"/>
      <c r="L49" s="1119"/>
      <c r="M49" s="1119"/>
      <c r="N49" s="1120"/>
    </row>
    <row r="50" spans="1:14" x14ac:dyDescent="0.15">
      <c r="A50" s="248"/>
      <c r="B50" s="244"/>
      <c r="C50" s="244"/>
      <c r="D50" s="244"/>
      <c r="E50" s="244"/>
      <c r="F50" s="244"/>
      <c r="G50" s="312"/>
      <c r="H50" s="313"/>
      <c r="I50" s="1117"/>
      <c r="J50" s="314" t="s">
        <v>504</v>
      </c>
      <c r="K50" s="315" t="s">
        <v>505</v>
      </c>
      <c r="L50" s="316" t="s">
        <v>506</v>
      </c>
      <c r="M50" s="317" t="s">
        <v>507</v>
      </c>
      <c r="N50" s="318" t="s">
        <v>508</v>
      </c>
    </row>
    <row r="51" spans="1:14" x14ac:dyDescent="0.15">
      <c r="A51" s="248"/>
      <c r="B51" s="244"/>
      <c r="C51" s="244"/>
      <c r="D51" s="244"/>
      <c r="E51" s="244"/>
      <c r="F51" s="244"/>
      <c r="G51" s="310" t="s">
        <v>509</v>
      </c>
      <c r="H51" s="311"/>
      <c r="I51" s="319">
        <v>789685</v>
      </c>
      <c r="J51" s="320">
        <v>68300</v>
      </c>
      <c r="K51" s="321">
        <v>-32</v>
      </c>
      <c r="L51" s="322">
        <v>147869</v>
      </c>
      <c r="M51" s="323">
        <v>16.3</v>
      </c>
      <c r="N51" s="324">
        <v>-48.3</v>
      </c>
    </row>
    <row r="52" spans="1:14" x14ac:dyDescent="0.15">
      <c r="A52" s="248"/>
      <c r="B52" s="244"/>
      <c r="C52" s="244"/>
      <c r="D52" s="244"/>
      <c r="E52" s="244"/>
      <c r="F52" s="244"/>
      <c r="G52" s="325"/>
      <c r="H52" s="326" t="s">
        <v>510</v>
      </c>
      <c r="I52" s="327">
        <v>588335</v>
      </c>
      <c r="J52" s="328">
        <v>50885</v>
      </c>
      <c r="K52" s="329">
        <v>-35</v>
      </c>
      <c r="L52" s="330">
        <v>63271</v>
      </c>
      <c r="M52" s="331">
        <v>-12.8</v>
      </c>
      <c r="N52" s="332">
        <v>-22.2</v>
      </c>
    </row>
    <row r="53" spans="1:14" x14ac:dyDescent="0.15">
      <c r="A53" s="248"/>
      <c r="B53" s="244"/>
      <c r="C53" s="244"/>
      <c r="D53" s="244"/>
      <c r="E53" s="244"/>
      <c r="F53" s="244"/>
      <c r="G53" s="310" t="s">
        <v>511</v>
      </c>
      <c r="H53" s="311"/>
      <c r="I53" s="319">
        <v>806674</v>
      </c>
      <c r="J53" s="320">
        <v>70736</v>
      </c>
      <c r="K53" s="321">
        <v>3.6</v>
      </c>
      <c r="L53" s="322">
        <v>117242</v>
      </c>
      <c r="M53" s="323">
        <v>-20.7</v>
      </c>
      <c r="N53" s="324">
        <v>24.3</v>
      </c>
    </row>
    <row r="54" spans="1:14" x14ac:dyDescent="0.15">
      <c r="A54" s="248"/>
      <c r="B54" s="244"/>
      <c r="C54" s="244"/>
      <c r="D54" s="244"/>
      <c r="E54" s="244"/>
      <c r="F54" s="244"/>
      <c r="G54" s="325"/>
      <c r="H54" s="326" t="s">
        <v>510</v>
      </c>
      <c r="I54" s="327">
        <v>498354</v>
      </c>
      <c r="J54" s="328">
        <v>43700</v>
      </c>
      <c r="K54" s="329">
        <v>-14.1</v>
      </c>
      <c r="L54" s="330">
        <v>59388</v>
      </c>
      <c r="M54" s="331">
        <v>-6.1</v>
      </c>
      <c r="N54" s="332">
        <v>-8</v>
      </c>
    </row>
    <row r="55" spans="1:14" x14ac:dyDescent="0.15">
      <c r="A55" s="248"/>
      <c r="B55" s="244"/>
      <c r="C55" s="244"/>
      <c r="D55" s="244"/>
      <c r="E55" s="244"/>
      <c r="F55" s="244"/>
      <c r="G55" s="310" t="s">
        <v>512</v>
      </c>
      <c r="H55" s="311"/>
      <c r="I55" s="319">
        <v>1310067</v>
      </c>
      <c r="J55" s="320">
        <v>116751</v>
      </c>
      <c r="K55" s="321">
        <v>65.099999999999994</v>
      </c>
      <c r="L55" s="322">
        <v>114097</v>
      </c>
      <c r="M55" s="323">
        <v>-2.7</v>
      </c>
      <c r="N55" s="324">
        <v>67.8</v>
      </c>
    </row>
    <row r="56" spans="1:14" x14ac:dyDescent="0.15">
      <c r="A56" s="248"/>
      <c r="B56" s="244"/>
      <c r="C56" s="244"/>
      <c r="D56" s="244"/>
      <c r="E56" s="244"/>
      <c r="F56" s="244"/>
      <c r="G56" s="325"/>
      <c r="H56" s="326" t="s">
        <v>510</v>
      </c>
      <c r="I56" s="327">
        <v>774442</v>
      </c>
      <c r="J56" s="328">
        <v>69017</v>
      </c>
      <c r="K56" s="329">
        <v>57.9</v>
      </c>
      <c r="L56" s="330">
        <v>61630</v>
      </c>
      <c r="M56" s="331">
        <v>3.8</v>
      </c>
      <c r="N56" s="332">
        <v>54.1</v>
      </c>
    </row>
    <row r="57" spans="1:14" x14ac:dyDescent="0.15">
      <c r="A57" s="248"/>
      <c r="B57" s="244"/>
      <c r="C57" s="244"/>
      <c r="D57" s="244"/>
      <c r="E57" s="244"/>
      <c r="F57" s="244"/>
      <c r="G57" s="310" t="s">
        <v>513</v>
      </c>
      <c r="H57" s="311"/>
      <c r="I57" s="319">
        <v>1552829</v>
      </c>
      <c r="J57" s="320">
        <v>140210</v>
      </c>
      <c r="K57" s="321">
        <v>20.100000000000001</v>
      </c>
      <c r="L57" s="322">
        <v>136577</v>
      </c>
      <c r="M57" s="323">
        <v>19.7</v>
      </c>
      <c r="N57" s="324">
        <v>0.4</v>
      </c>
    </row>
    <row r="58" spans="1:14" x14ac:dyDescent="0.15">
      <c r="A58" s="248"/>
      <c r="B58" s="244"/>
      <c r="C58" s="244"/>
      <c r="D58" s="244"/>
      <c r="E58" s="244"/>
      <c r="F58" s="244"/>
      <c r="G58" s="325"/>
      <c r="H58" s="326" t="s">
        <v>510</v>
      </c>
      <c r="I58" s="327">
        <v>421722</v>
      </c>
      <c r="J58" s="328">
        <v>38079</v>
      </c>
      <c r="K58" s="329">
        <v>-44.8</v>
      </c>
      <c r="L58" s="330">
        <v>59645</v>
      </c>
      <c r="M58" s="331">
        <v>-3.2</v>
      </c>
      <c r="N58" s="332">
        <v>-41.6</v>
      </c>
    </row>
    <row r="59" spans="1:14" x14ac:dyDescent="0.15">
      <c r="A59" s="248"/>
      <c r="B59" s="244"/>
      <c r="C59" s="244"/>
      <c r="D59" s="244"/>
      <c r="E59" s="244"/>
      <c r="F59" s="244"/>
      <c r="G59" s="310" t="s">
        <v>514</v>
      </c>
      <c r="H59" s="311"/>
      <c r="I59" s="319">
        <v>902471</v>
      </c>
      <c r="J59" s="320">
        <v>83039</v>
      </c>
      <c r="K59" s="321">
        <v>-40.799999999999997</v>
      </c>
      <c r="L59" s="322">
        <v>132212</v>
      </c>
      <c r="M59" s="323">
        <v>-3.2</v>
      </c>
      <c r="N59" s="324">
        <v>-37.6</v>
      </c>
    </row>
    <row r="60" spans="1:14" x14ac:dyDescent="0.15">
      <c r="A60" s="248"/>
      <c r="B60" s="244"/>
      <c r="C60" s="244"/>
      <c r="D60" s="244"/>
      <c r="E60" s="244"/>
      <c r="F60" s="244"/>
      <c r="G60" s="325"/>
      <c r="H60" s="326" t="s">
        <v>510</v>
      </c>
      <c r="I60" s="333">
        <v>412529</v>
      </c>
      <c r="J60" s="328">
        <v>37958</v>
      </c>
      <c r="K60" s="329">
        <v>-0.3</v>
      </c>
      <c r="L60" s="330">
        <v>67114</v>
      </c>
      <c r="M60" s="331">
        <v>12.5</v>
      </c>
      <c r="N60" s="332">
        <v>-12.8</v>
      </c>
    </row>
    <row r="61" spans="1:14" x14ac:dyDescent="0.15">
      <c r="A61" s="248"/>
      <c r="B61" s="244"/>
      <c r="C61" s="244"/>
      <c r="D61" s="244"/>
      <c r="E61" s="244"/>
      <c r="F61" s="244"/>
      <c r="G61" s="310" t="s">
        <v>515</v>
      </c>
      <c r="H61" s="334"/>
      <c r="I61" s="335">
        <v>1072345</v>
      </c>
      <c r="J61" s="336">
        <v>95807</v>
      </c>
      <c r="K61" s="337">
        <v>3.2</v>
      </c>
      <c r="L61" s="338">
        <v>129599</v>
      </c>
      <c r="M61" s="339">
        <v>1.9</v>
      </c>
      <c r="N61" s="324">
        <v>1.3</v>
      </c>
    </row>
    <row r="62" spans="1:14" x14ac:dyDescent="0.15">
      <c r="A62" s="248"/>
      <c r="B62" s="244"/>
      <c r="C62" s="244"/>
      <c r="D62" s="244"/>
      <c r="E62" s="244"/>
      <c r="F62" s="244"/>
      <c r="G62" s="325"/>
      <c r="H62" s="326" t="s">
        <v>510</v>
      </c>
      <c r="I62" s="327">
        <v>539076</v>
      </c>
      <c r="J62" s="328">
        <v>47928</v>
      </c>
      <c r="K62" s="329">
        <v>-7.3</v>
      </c>
      <c r="L62" s="330">
        <v>62210</v>
      </c>
      <c r="M62" s="331">
        <v>-1.2</v>
      </c>
      <c r="N62" s="332">
        <v>-6.1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60" zoomScaleNormal="60" zoomScaleSheetLayoutView="100" workbookViewId="0">
      <selection activeCell="AL2" sqref="AL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1" t="s">
        <v>3</v>
      </c>
      <c r="D47" s="1141"/>
      <c r="E47" s="1142"/>
      <c r="F47" s="11">
        <v>36.1</v>
      </c>
      <c r="G47" s="12">
        <v>46.91</v>
      </c>
      <c r="H47" s="12">
        <v>56.57</v>
      </c>
      <c r="I47" s="12">
        <v>55.8</v>
      </c>
      <c r="J47" s="13">
        <v>66.89</v>
      </c>
    </row>
    <row r="48" spans="2:10" ht="57.75" customHeight="1" x14ac:dyDescent="0.15">
      <c r="B48" s="14"/>
      <c r="C48" s="1143" t="s">
        <v>4</v>
      </c>
      <c r="D48" s="1143"/>
      <c r="E48" s="1144"/>
      <c r="F48" s="15">
        <v>6.56</v>
      </c>
      <c r="G48" s="16">
        <v>9.8800000000000008</v>
      </c>
      <c r="H48" s="16">
        <v>15.59</v>
      </c>
      <c r="I48" s="16">
        <v>21.97</v>
      </c>
      <c r="J48" s="17">
        <v>17.25</v>
      </c>
    </row>
    <row r="49" spans="2:10" ht="57.75" customHeight="1" thickBot="1" x14ac:dyDescent="0.2">
      <c r="B49" s="18"/>
      <c r="C49" s="1145" t="s">
        <v>5</v>
      </c>
      <c r="D49" s="1145"/>
      <c r="E49" s="1146"/>
      <c r="F49" s="19">
        <v>15.2</v>
      </c>
      <c r="G49" s="20">
        <v>11.85</v>
      </c>
      <c r="H49" s="20">
        <v>14.61</v>
      </c>
      <c r="I49" s="20">
        <v>6.64</v>
      </c>
      <c r="J49" s="21">
        <v>6.39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9" zoomScale="75" zoomScaleNormal="75" zoomScaleSheetLayoutView="100" workbookViewId="0">
      <selection activeCell="AL2" sqref="AL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3" t="s">
        <v>522</v>
      </c>
      <c r="D34" s="1153"/>
      <c r="E34" s="1154"/>
      <c r="F34" s="32">
        <v>6.5</v>
      </c>
      <c r="G34" s="33">
        <v>9.86</v>
      </c>
      <c r="H34" s="33">
        <v>15.59</v>
      </c>
      <c r="I34" s="33">
        <v>21.96</v>
      </c>
      <c r="J34" s="34">
        <v>17.239999999999998</v>
      </c>
      <c r="K34" s="22"/>
      <c r="L34" s="22"/>
      <c r="M34" s="22"/>
      <c r="N34" s="22"/>
      <c r="O34" s="22"/>
      <c r="P34" s="22"/>
    </row>
    <row r="35" spans="1:16" ht="39" customHeight="1" x14ac:dyDescent="0.15">
      <c r="A35" s="22"/>
      <c r="B35" s="35"/>
      <c r="C35" s="1147" t="s">
        <v>523</v>
      </c>
      <c r="D35" s="1148"/>
      <c r="E35" s="1149"/>
      <c r="F35" s="36">
        <v>16.170000000000002</v>
      </c>
      <c r="G35" s="37">
        <v>17.2</v>
      </c>
      <c r="H35" s="37">
        <v>16.010000000000002</v>
      </c>
      <c r="I35" s="37">
        <v>16.46</v>
      </c>
      <c r="J35" s="38">
        <v>14.2</v>
      </c>
      <c r="K35" s="22"/>
      <c r="L35" s="22"/>
      <c r="M35" s="22"/>
      <c r="N35" s="22"/>
      <c r="O35" s="22"/>
      <c r="P35" s="22"/>
    </row>
    <row r="36" spans="1:16" ht="39" customHeight="1" x14ac:dyDescent="0.15">
      <c r="A36" s="22"/>
      <c r="B36" s="35"/>
      <c r="C36" s="1147" t="s">
        <v>524</v>
      </c>
      <c r="D36" s="1148"/>
      <c r="E36" s="1149"/>
      <c r="F36" s="36">
        <v>1.1299999999999999</v>
      </c>
      <c r="G36" s="37">
        <v>1.49</v>
      </c>
      <c r="H36" s="37">
        <v>2.2599999999999998</v>
      </c>
      <c r="I36" s="37">
        <v>3.24</v>
      </c>
      <c r="J36" s="38">
        <v>4.1100000000000003</v>
      </c>
      <c r="K36" s="22"/>
      <c r="L36" s="22"/>
      <c r="M36" s="22"/>
      <c r="N36" s="22"/>
      <c r="O36" s="22"/>
      <c r="P36" s="22"/>
    </row>
    <row r="37" spans="1:16" ht="39" customHeight="1" x14ac:dyDescent="0.15">
      <c r="A37" s="22"/>
      <c r="B37" s="35"/>
      <c r="C37" s="1147" t="s">
        <v>525</v>
      </c>
      <c r="D37" s="1148"/>
      <c r="E37" s="1149"/>
      <c r="F37" s="36">
        <v>3.96</v>
      </c>
      <c r="G37" s="37">
        <v>2.97</v>
      </c>
      <c r="H37" s="37">
        <v>2.5099999999999998</v>
      </c>
      <c r="I37" s="37">
        <v>1.03</v>
      </c>
      <c r="J37" s="38">
        <v>0.75</v>
      </c>
      <c r="K37" s="22"/>
      <c r="L37" s="22"/>
      <c r="M37" s="22"/>
      <c r="N37" s="22"/>
      <c r="O37" s="22"/>
      <c r="P37" s="22"/>
    </row>
    <row r="38" spans="1:16" ht="39" customHeight="1" x14ac:dyDescent="0.15">
      <c r="A38" s="22"/>
      <c r="B38" s="35"/>
      <c r="C38" s="1147" t="s">
        <v>526</v>
      </c>
      <c r="D38" s="1148"/>
      <c r="E38" s="1149"/>
      <c r="F38" s="36">
        <v>0.33</v>
      </c>
      <c r="G38" s="37">
        <v>0.53</v>
      </c>
      <c r="H38" s="37">
        <v>0.56999999999999995</v>
      </c>
      <c r="I38" s="37">
        <v>0.52</v>
      </c>
      <c r="J38" s="38">
        <v>0.41</v>
      </c>
      <c r="K38" s="22"/>
      <c r="L38" s="22"/>
      <c r="M38" s="22"/>
      <c r="N38" s="22"/>
      <c r="O38" s="22"/>
      <c r="P38" s="22"/>
    </row>
    <row r="39" spans="1:16" ht="39" customHeight="1" x14ac:dyDescent="0.15">
      <c r="A39" s="22"/>
      <c r="B39" s="35"/>
      <c r="C39" s="1147" t="s">
        <v>527</v>
      </c>
      <c r="D39" s="1148"/>
      <c r="E39" s="1149"/>
      <c r="F39" s="36">
        <v>0.22</v>
      </c>
      <c r="G39" s="37">
        <v>0.36</v>
      </c>
      <c r="H39" s="37">
        <v>0.43</v>
      </c>
      <c r="I39" s="37">
        <v>0.41</v>
      </c>
      <c r="J39" s="38">
        <v>0.39</v>
      </c>
      <c r="K39" s="22"/>
      <c r="L39" s="22"/>
      <c r="M39" s="22"/>
      <c r="N39" s="22"/>
      <c r="O39" s="22"/>
      <c r="P39" s="22"/>
    </row>
    <row r="40" spans="1:16" ht="39" customHeight="1" x14ac:dyDescent="0.15">
      <c r="A40" s="22"/>
      <c r="B40" s="35"/>
      <c r="C40" s="1147" t="s">
        <v>528</v>
      </c>
      <c r="D40" s="1148"/>
      <c r="E40" s="1149"/>
      <c r="F40" s="36">
        <v>0.16</v>
      </c>
      <c r="G40" s="37">
        <v>0.04</v>
      </c>
      <c r="H40" s="37">
        <v>0.24</v>
      </c>
      <c r="I40" s="37">
        <v>0.27</v>
      </c>
      <c r="J40" s="38">
        <v>0.37</v>
      </c>
      <c r="K40" s="22"/>
      <c r="L40" s="22"/>
      <c r="M40" s="22"/>
      <c r="N40" s="22"/>
      <c r="O40" s="22"/>
      <c r="P40" s="22"/>
    </row>
    <row r="41" spans="1:16" ht="39" customHeight="1" x14ac:dyDescent="0.15">
      <c r="A41" s="22"/>
      <c r="B41" s="35"/>
      <c r="C41" s="1147" t="s">
        <v>529</v>
      </c>
      <c r="D41" s="1148"/>
      <c r="E41" s="1149"/>
      <c r="F41" s="36">
        <v>1.87</v>
      </c>
      <c r="G41" s="37">
        <v>1.7</v>
      </c>
      <c r="H41" s="37">
        <v>1.68</v>
      </c>
      <c r="I41" s="37">
        <v>0.81</v>
      </c>
      <c r="J41" s="38">
        <v>0.27</v>
      </c>
      <c r="K41" s="22"/>
      <c r="L41" s="22"/>
      <c r="M41" s="22"/>
      <c r="N41" s="22"/>
      <c r="O41" s="22"/>
      <c r="P41" s="22"/>
    </row>
    <row r="42" spans="1:16" ht="39" customHeight="1" x14ac:dyDescent="0.15">
      <c r="A42" s="22"/>
      <c r="B42" s="39"/>
      <c r="C42" s="1147" t="s">
        <v>530</v>
      </c>
      <c r="D42" s="1148"/>
      <c r="E42" s="1149"/>
      <c r="F42" s="36" t="s">
        <v>479</v>
      </c>
      <c r="G42" s="37" t="s">
        <v>479</v>
      </c>
      <c r="H42" s="37" t="s">
        <v>479</v>
      </c>
      <c r="I42" s="37" t="s">
        <v>479</v>
      </c>
      <c r="J42" s="38" t="s">
        <v>479</v>
      </c>
      <c r="K42" s="22"/>
      <c r="L42" s="22"/>
      <c r="M42" s="22"/>
      <c r="N42" s="22"/>
      <c r="O42" s="22"/>
      <c r="P42" s="22"/>
    </row>
    <row r="43" spans="1:16" ht="39" customHeight="1" thickBot="1" x14ac:dyDescent="0.2">
      <c r="A43" s="22"/>
      <c r="B43" s="40"/>
      <c r="C43" s="1150" t="s">
        <v>531</v>
      </c>
      <c r="D43" s="1151"/>
      <c r="E43" s="1152"/>
      <c r="F43" s="41">
        <v>0.55000000000000004</v>
      </c>
      <c r="G43" s="42">
        <v>0.27</v>
      </c>
      <c r="H43" s="42">
        <v>0.35</v>
      </c>
      <c r="I43" s="42">
        <v>0.26</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7" zoomScale="77" zoomScaleNormal="77" zoomScaleSheetLayoutView="55" workbookViewId="0">
      <selection activeCell="AL2" sqref="AL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781</v>
      </c>
      <c r="L45" s="60">
        <v>742</v>
      </c>
      <c r="M45" s="60">
        <v>715</v>
      </c>
      <c r="N45" s="60">
        <v>775</v>
      </c>
      <c r="O45" s="61">
        <v>856</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479</v>
      </c>
      <c r="L46" s="64" t="s">
        <v>479</v>
      </c>
      <c r="M46" s="64" t="s">
        <v>479</v>
      </c>
      <c r="N46" s="64" t="s">
        <v>479</v>
      </c>
      <c r="O46" s="65" t="s">
        <v>479</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479</v>
      </c>
      <c r="L47" s="64" t="s">
        <v>479</v>
      </c>
      <c r="M47" s="64" t="s">
        <v>479</v>
      </c>
      <c r="N47" s="64" t="s">
        <v>479</v>
      </c>
      <c r="O47" s="65" t="s">
        <v>479</v>
      </c>
      <c r="P47" s="48"/>
      <c r="Q47" s="48"/>
      <c r="R47" s="48"/>
      <c r="S47" s="48"/>
      <c r="T47" s="48"/>
      <c r="U47" s="48"/>
    </row>
    <row r="48" spans="1:21" ht="30.75" customHeight="1" x14ac:dyDescent="0.15">
      <c r="A48" s="48"/>
      <c r="B48" s="1165"/>
      <c r="C48" s="1166"/>
      <c r="D48" s="62"/>
      <c r="E48" s="1157" t="s">
        <v>15</v>
      </c>
      <c r="F48" s="1157"/>
      <c r="G48" s="1157"/>
      <c r="H48" s="1157"/>
      <c r="I48" s="1157"/>
      <c r="J48" s="1158"/>
      <c r="K48" s="63">
        <v>135</v>
      </c>
      <c r="L48" s="64">
        <v>150</v>
      </c>
      <c r="M48" s="64">
        <v>149</v>
      </c>
      <c r="N48" s="64">
        <v>145</v>
      </c>
      <c r="O48" s="65">
        <v>143</v>
      </c>
      <c r="P48" s="48"/>
      <c r="Q48" s="48"/>
      <c r="R48" s="48"/>
      <c r="S48" s="48"/>
      <c r="T48" s="48"/>
      <c r="U48" s="48"/>
    </row>
    <row r="49" spans="1:21" ht="30.75" customHeight="1" x14ac:dyDescent="0.15">
      <c r="A49" s="48"/>
      <c r="B49" s="1165"/>
      <c r="C49" s="1166"/>
      <c r="D49" s="62"/>
      <c r="E49" s="1157" t="s">
        <v>16</v>
      </c>
      <c r="F49" s="1157"/>
      <c r="G49" s="1157"/>
      <c r="H49" s="1157"/>
      <c r="I49" s="1157"/>
      <c r="J49" s="1158"/>
      <c r="K49" s="63">
        <v>103</v>
      </c>
      <c r="L49" s="64">
        <v>73</v>
      </c>
      <c r="M49" s="64">
        <v>58</v>
      </c>
      <c r="N49" s="64">
        <v>59</v>
      </c>
      <c r="O49" s="65">
        <v>70</v>
      </c>
      <c r="P49" s="48"/>
      <c r="Q49" s="48"/>
      <c r="R49" s="48"/>
      <c r="S49" s="48"/>
      <c r="T49" s="48"/>
      <c r="U49" s="48"/>
    </row>
    <row r="50" spans="1:21" ht="30.75" customHeight="1" x14ac:dyDescent="0.15">
      <c r="A50" s="48"/>
      <c r="B50" s="1165"/>
      <c r="C50" s="1166"/>
      <c r="D50" s="62"/>
      <c r="E50" s="1157" t="s">
        <v>17</v>
      </c>
      <c r="F50" s="1157"/>
      <c r="G50" s="1157"/>
      <c r="H50" s="1157"/>
      <c r="I50" s="1157"/>
      <c r="J50" s="1158"/>
      <c r="K50" s="63">
        <v>0</v>
      </c>
      <c r="L50" s="64">
        <v>0</v>
      </c>
      <c r="M50" s="64">
        <v>0</v>
      </c>
      <c r="N50" s="64">
        <v>0</v>
      </c>
      <c r="O50" s="65">
        <v>0</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479</v>
      </c>
      <c r="L51" s="64" t="s">
        <v>479</v>
      </c>
      <c r="M51" s="64">
        <v>0</v>
      </c>
      <c r="N51" s="64" t="s">
        <v>479</v>
      </c>
      <c r="O51" s="65" t="s">
        <v>479</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734</v>
      </c>
      <c r="L52" s="64">
        <v>675</v>
      </c>
      <c r="M52" s="64">
        <v>699</v>
      </c>
      <c r="N52" s="64">
        <v>747</v>
      </c>
      <c r="O52" s="65">
        <v>799</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285</v>
      </c>
      <c r="L53" s="69">
        <v>290</v>
      </c>
      <c r="M53" s="69">
        <v>223</v>
      </c>
      <c r="N53" s="69">
        <v>232</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2016-04-06T07:17:37Z</cp:lastPrinted>
  <dcterms:created xsi:type="dcterms:W3CDTF">2016-02-15T02:20:56Z</dcterms:created>
  <dcterms:modified xsi:type="dcterms:W3CDTF">2017-03-15T01:58:17Z</dcterms:modified>
</cp:coreProperties>
</file>