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<sst xmlns="http://schemas.openxmlformats.org/spreadsheetml/2006/main" count="1049" uniqueCount="540">
  <si>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</si>
  <si>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</si>
  <si>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</si>
  <si>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</si>
  <si>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</si>
  <si>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</si>
  <si>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</si>
  <si>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</si>
  <si>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</si>
  <si>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</si>
  <si>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</si>
  <si>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</si>
  <si>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</si>
  <si>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</si>
  <si>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</si>
  <si>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</si>
  <si>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</si>
  <si>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</si>
  <si>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</si>
  <si>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</si>
  <si>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</si>
  <si>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</si>
  <si>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</si>
  <si>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</si>
  <si>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</si>
  <si>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</si>
  <si>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</si>
  <si>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</si>
  <si>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</si>
  <si>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</si>
  <si>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</si>
  <si>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</si>
  <si>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</si>
  <si>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</si>
  <si>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</si>
  <si>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</si>
  <si>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</si>
  <si>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</si>
  <si>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</si>
  <si>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</si>
  <si>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</si>
  <si>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</si>
  <si>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</si>
  <si>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</si>
  <si>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</si>
  <si>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</si>
  <si>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</si>
  <si>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</si>
  <si>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</si>
  <si>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</si>
  <si>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</si>
  <si>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</si>
  <si>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</si>
  <si>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</si>
  <si>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</si>
  <si>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</si>
  <si>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</si>
  <si>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</si>
  <si>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</si>
  <si>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</si>
  <si>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</si>
  <si>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</si>
  <si>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</si>
  <si>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</si>
  <si>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</si>
  <si>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</si>
  <si>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</si>
  <si>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</si>
  <si>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</si>
  <si>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</si>
  <si>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</si>
  <si>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</si>
  <si>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</si>
  <si>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</si>
  <si>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</si>
  <si>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</si>
  <si>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</si>
  <si>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</si>
  <si>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</si>
  <si>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</si>
  <si>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</si>
  <si>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</si>
  <si>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</si>
  <si>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</si>
  <si>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</si>
  <si>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</si>
  <si>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</si>
  <si>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</si>
  <si>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</si>
  <si>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</si>
  <si>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</si>
  <si>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</si>
  <si>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</si>
  <si>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</si>
  <si>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</si>
  <si>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</si>
  <si>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</si>
  <si>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</si>
  <si>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</si>
  <si>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</si>
  <si>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</si>
  <si>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</si>
  <si>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</si>
  <si>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</si>
  <si>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</si>
  <si>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</si>
  <si>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</si>
  <si>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</si>
  <si>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</si>
  <si>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</si>
  <si>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</si>
  <si>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</si>
  <si>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</si>
  <si>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</si>
  <si>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</si>
  <si>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</si>
  <si>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</si>
  <si>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</si>
  <si>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</si>
  <si>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</si>
  <si>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</si>
  <si>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</si>
  <si>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</si>
  <si>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</si>
  <si>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</si>
  <si>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</si>
  <si>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</si>
  <si>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</si>
  <si>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</si>
  <si>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</si>
  <si>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</si>
  <si>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</si>
  <si>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</si>
  <si>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</si>
  <si>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</si>
  <si>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</si>
  <si>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</si>
  <si>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</si>
  <si>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</si>
  <si>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</si>
  <si>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</si>
  <si>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</si>
  <si>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</si>
  <si>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</si>
  <si>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</si>
  <si>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</si>
  <si>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</si>
  <si>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</si>
  <si>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</si>
  <si>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</si>
  <si>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</si>
  <si>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</si>
  <si>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</si>
  <si>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</si>
  <si>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</si>
  <si>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</si>
  <si>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</si>
  <si>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</si>
  <si>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</si>
  <si>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</si>
  <si>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</si>
  <si>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</si>
  <si>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</si>
  <si>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</si>
  <si>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</si>
  <si>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</si>
  <si>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</si>
  <si>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</si>
  <si>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</si>
  <si>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</si>
  <si>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</si>
  <si>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</si>
  <si>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</si>
  <si>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</si>
  <si>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</si>
  <si>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</si>
  <si>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</si>
  <si>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</si>
  <si>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</si>
  <si>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</si>
  <si>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</si>
  <si>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</si>
  <si>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</si>
  <si>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</si>
  <si>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</si>
  <si>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</si>
  <si>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</si>
  <si>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</si>
  <si>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</si>
  <si>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</si>
  <si>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</si>
  <si>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</si>
  <si>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</si>
  <si>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熊本県和水町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</si>
  <si>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</si>
  <si>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</si>
  <si>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</si>
  <si>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</si>
  <si>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</si>
  <si>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</si>
  <si>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</si>
  <si>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</si>
  <si>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</si>
  <si>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</si>
  <si>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</si>
  <si>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</si>
  <si>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</si>
  <si>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</si>
  <si>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</si>
  <si>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</si>
  <si>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</si>
  <si>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</si>
  <si>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</si>
  <si>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</si>
  <si>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</si>
  <si>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</si>
  <si>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</si>
  <si>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</si>
  <si>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</si>
  <si>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</si>
  <si>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</si>
  <si>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</si>
  <si>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</si>
  <si>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</si>
  <si>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</si>
  <si>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</si>
  <si>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</si>
  <si>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</si>
  <si>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</si>
  <si>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</si>
  <si>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</si>
  <si>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</si>
  <si>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</si>
  <si>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</si>
  <si>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</si>
  <si>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</si>
  <si>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</si>
  <si>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</si>
  <si>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</si>
  <si>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</si>
  <si>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</si>
  <si>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</si>
  <si>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</si>
  <si>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</si>
  <si>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</si>
  <si>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</si>
  <si>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</si>
  <si>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</si>
  <si>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</si>
  <si>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</si>
  <si>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</si>
  <si>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</si>
  <si>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</si>
  <si>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</si>
  <si>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</si>
  <si>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</si>
  <si>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</si>
  <si>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</si>
  <si>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</si>
  <si>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</si>
  <si>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</si>
  <si>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</si>
  <si>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</si>
  <si>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</si>
  <si>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</si>
  <si>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</si>
  <si>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</si>
  <si>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</si>
  <si>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</si>
  <si>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</si>
  <si>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</si>
  <si>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</si>
  <si>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</si>
  <si>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</si>
  <si>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</si>
  <si>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</si>
  <si>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</si>
  <si>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</si>
  <si>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</si>
  <si>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</si>
  <si>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</si>
  <si>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</si>
  <si>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</si>
  <si>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</si>
  <si>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</si>
  <si>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</si>
  <si>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</si>
  <si>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</si>
  <si>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</si>
  <si>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</si>
  <si>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</si>
  <si>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</si>
  <si>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</si>
  <si>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</si>
  <si>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</si>
  <si>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</si>
  <si>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</si>
  <si>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</si>
  <si>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</si>
  <si>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</si>
  <si>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</si>
  <si>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</si>
  <si>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</si>
  <si>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</si>
  <si>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</si>
  <si>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</si>
  <si>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</si>
  <si>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</si>
  <si>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</si>
  <si>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</si>
  <si>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</si>
  <si>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</si>
  <si>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</si>
  <si>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</si>
  <si>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</si>
  <si>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</si>
  <si>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</si>
  <si>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</si>
  <si>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</si>
  <si>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</si>
  <si>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</si>
  <si>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</si>
  <si>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</si>
  <si>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</si>
  <si>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</si>
  <si>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</si>
  <si>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</si>
  <si>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</si>
  <si>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</si>
  <si>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</si>
  <si>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</si>
  <si>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</si>
  <si>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</si>
  <si>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</si>
  <si>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</si>
  <si>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</si>
  <si>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</si>
  <si>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</si>
  <si>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</si>
  <si>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</si>
  <si>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</si>
  <si>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</si>
  <si>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</si>
  <si>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熊本県和水町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</si>
  <si>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</si>
  <si>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</si>
  <si>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</si>
  <si>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</si>
  <si>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</si>
  <si>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</si>
  <si>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</si>
  <si>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</si>
  <si>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</si>
  <si>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</si>
  <si>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</si>
  <si>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</si>
  <si>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</si>
  <si>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</si>
  <si>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</si>
  <si>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</si>
  <si>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</si>
  <si>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</si>
  <si>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</si>
  <si>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</si>
  <si>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</si>
  <si>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</si>
  <si>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</si>
  <si>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</si>
  <si>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</si>
  <si>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</si>
  <si>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</si>
  <si>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</si>
  <si>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</si>
  <si>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</si>
  <si>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</si>
  <si>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</si>
  <si>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</si>
  <si>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</si>
  <si>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</si>
  <si>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</si>
  <si>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</si>
  <si>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</si>
  <si>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</si>
  <si>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</si>
  <si>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</si>
  <si>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</si>
  <si>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</si>
  <si>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</si>
  <si>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</si>
  <si>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</si>
  <si>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</si>
  <si>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</si>
  <si>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</si>
  <si>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</si>
  <si>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</si>
  <si>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</si>
  <si>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</si>
  <si>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</si>
  <si>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</si>
  <si>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</si>
  <si>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</si>
  <si>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</si>
  <si>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</si>
  <si>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</si>
  <si>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</si>
  <si>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</si>
  <si>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</si>
  <si>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</si>
  <si>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</si>
  <si>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</si>
  <si>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</si>
  <si>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</si>
  <si>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</si>
  <si>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</si>
  <si>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</si>
  <si>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</si>
  <si>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</si>
  <si>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</si>
  <si>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</si>
  <si>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</si>
  <si>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</si>
  <si>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</si>
  <si>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</si>
  <si>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</si>
  <si>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</si>
  <si>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</si>
  <si>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</si>
  <si>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</si>
  <si>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</si>
  <si>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</si>
  <si>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</si>
  <si>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</si>
  <si>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</si>
  <si>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</si>
  <si>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</si>
  <si>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</si>
  <si>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</si>
  <si>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</si>
  <si>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</si>
  <si>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</si>
  <si>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</si>
  <si>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</si>
  <si>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</si>
  <si>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</si>
  <si>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</si>
  <si>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</si>
  <si>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</si>
  <si>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</si>
  <si>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</si>
  <si>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</si>
  <si>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</si>
  <si>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</si>
  <si>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</si>
  <si>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</si>
  <si>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</si>
  <si>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</si>
  <si>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</si>
  <si>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</si>
  <si>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</si>
  <si>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</si>
  <si>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</si>
  <si>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</si>
  <si>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</si>
  <si>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</si>
  <si>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</si>
  <si>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</si>
  <si>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</si>
  <si>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</si>
  <si>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</si>
  <si>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</si>
  <si>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</si>
  <si>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</si>
  <si>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</si>
  <si>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</si>
  <si>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</si>
  <si>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</si>
  <si>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</si>
  <si>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</si>
  <si>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</si>
  <si>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</si>
  <si>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</si>
  <si>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</si>
  <si>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</si>
  <si>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</si>
  <si>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</si>
  <si>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</si>
  <si>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</si>
  <si>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</si>
  <si>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</si>
  <si>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</si>
  <si>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</si>
  <si>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</si>
  <si>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</si>
  <si>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</si>
  <si>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</si>
  <si>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</si>
  <si>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</si>
  <si>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</si>
  <si>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</si>
  <si>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</si>
  <si>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</si>
  <si>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</si>
  <si>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</si>
  <si>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</si>
  <si>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</si>
  <si>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</si>
  <si>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</si>
  <si>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</si>
  <si>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</si>
  <si>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</si>
  <si>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</si>
  <si>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</si>
  <si>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</si>
  <si>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</si>
  <si>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</si>
  <si>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</si>
  <si>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</si>
  <si>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</si>
  <si>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</si>
  <si>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</si>
  <si>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</si>
  <si>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</si>
  <si>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病院事業会計</t>
  </si>
  <si>
    <t>介護保険事業会計</t>
  </si>
  <si>
    <t>国民健康保険事業会計</t>
  </si>
  <si>
    <t>特別養護老人ホーム事業会計</t>
  </si>
  <si>
    <t>特定地域生活排水処理事業会計</t>
  </si>
  <si>
    <t>簡易水道事業会計</t>
  </si>
  <si>
    <t>後期高齢者医療事業会計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</si>
  <si>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</si>
  <si>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</si>
  <si>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</si>
  <si>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</si>
  <si>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</si>
  <si>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</si>
  <si>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</si>
  <si>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菊水ロマン館</t>
    <rPh sb="0" eb="2">
      <t>キクスイ</t>
    </rPh>
    <rPh sb="5" eb="6">
      <t>カン</t>
    </rPh>
    <phoneticPr fontId="2"/>
  </si>
  <si>
    <t>肥後元気村</t>
    <rPh sb="0" eb="2">
      <t>ヒゴ</t>
    </rPh>
    <rPh sb="2" eb="4">
      <t>ゲンキ</t>
    </rPh>
    <rPh sb="4" eb="5">
      <t>ムラ</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</si>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</sst>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100476</c:v>
                </c:pt>
                <c:pt idx="1">
                  <c:v>68300</c:v>
                </c:pt>
                <c:pt idx="2">
                  <c:v>70736</c:v>
                </c:pt>
                <c:pt idx="3">
                  <c:v>116751</c:v>
                </c:pt>
                <c:pt idx="4">
                  <c:v>140210</c:v>
                </c:pt>
              </c:numCache>
            </c:numRef>
          </c:val>
          <c:smooth val="0"/>
        </c:ser>
        <c:dLbls>
          <c:showLegendKey val="0"/>
          <c:showVal val="0"/>
          <c:showCatName val="0"/>
          <c:showSerName val="0"/>
          <c:showPercent val="0"/>
          <c:showBubbleSize val="0"/>
        </c:dLbls>
        <c:marker val="1"/>
        <c:smooth val="0"/>
        <c:axId val="104617472"/>
        <c:axId val="104619392"/>
      </c:lineChart>
      <c:catAx>
        <c:axId val="10461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19392"/>
        <c:crosses val="autoZero"/>
        <c:auto val="1"/>
        <c:lblAlgn val="ctr"/>
        <c:lblOffset val="100"/>
        <c:tickLblSkip val="1"/>
        <c:tickMarkSkip val="1"/>
        <c:noMultiLvlLbl val="0"/>
      </c:catAx>
      <c:valAx>
        <c:axId val="104619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1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8.65</c:v>
                </c:pt>
                <c:pt idx="1">
                  <c:v>6.56</c:v>
                </c:pt>
                <c:pt idx="2">
                  <c:v>9.8800000000000008</c:v>
                </c:pt>
                <c:pt idx="3">
                  <c:v>15.59</c:v>
                </c:pt>
                <c:pt idx="4">
                  <c:v>21.97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20.36</c:v>
                </c:pt>
                <c:pt idx="1">
                  <c:v>36.1</c:v>
                </c:pt>
                <c:pt idx="2">
                  <c:v>46.91</c:v>
                </c:pt>
                <c:pt idx="3">
                  <c:v>56.57</c:v>
                </c:pt>
                <c:pt idx="4">
                  <c:v>55.8</c:v>
                </c:pt>
              </c:numCache>
            </c:numRef>
          </c:val>
        </c:ser>
        <c:dLbls>
          <c:showLegendKey val="0"/>
          <c:showVal val="0"/>
          <c:showCatName val="0"/>
          <c:showSerName val="0"/>
          <c:showPercent val="0"/>
          <c:showBubbleSize val="0"/>
        </c:dLbls>
        <c:gapWidth val="250"/>
        <c:overlap val="100"/>
        <c:axId val="105182720"/>
        <c:axId val="10518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9.06</c:v>
                </c:pt>
                <c:pt idx="1">
                  <c:v>15.2</c:v>
                </c:pt>
                <c:pt idx="2">
                  <c:v>11.85</c:v>
                </c:pt>
                <c:pt idx="3">
                  <c:v>14.61</c:v>
                </c:pt>
                <c:pt idx="4">
                  <c:v>6.64</c:v>
                </c:pt>
              </c:numCache>
            </c:numRef>
          </c:val>
          <c:smooth val="0"/>
        </c:ser>
        <c:dLbls>
          <c:showLegendKey val="0"/>
          <c:showVal val="0"/>
          <c:showCatName val="0"/>
          <c:showSerName val="0"/>
          <c:showPercent val="0"/>
          <c:showBubbleSize val="0"/>
        </c:dLbls>
        <c:marker val="1"/>
        <c:smooth val="0"/>
        <c:axId val="105182720"/>
        <c:axId val="105184640"/>
      </c:lineChart>
      <c:catAx>
        <c:axId val="1051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184640"/>
        <c:crosses val="autoZero"/>
        <c:auto val="1"/>
        <c:lblAlgn val="ctr"/>
        <c:lblOffset val="100"/>
        <c:tickLblSkip val="1"/>
        <c:tickMarkSkip val="1"/>
        <c:noMultiLvlLbl val="0"/>
      </c:catAx>
      <c:valAx>
        <c:axId val="10518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1.29</c:v>
                </c:pt>
                <c:pt idx="2">
                  <c:v>#N/A</c:v>
                </c:pt>
                <c:pt idx="3">
                  <c:v>0.55000000000000004</c:v>
                </c:pt>
                <c:pt idx="4">
                  <c:v>#N/A</c:v>
                </c:pt>
                <c:pt idx="5">
                  <c:v>0.27</c:v>
                </c:pt>
                <c:pt idx="6">
                  <c:v>#N/A</c:v>
                </c:pt>
                <c:pt idx="7">
                  <c:v>0.36</c:v>
                </c:pt>
                <c:pt idx="8">
                  <c:v>#N/A</c:v>
                </c:pt>
                <c:pt idx="9">
                  <c:v>0.26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0.16</c:v>
                </c:pt>
                <c:pt idx="4">
                  <c:v>#N/A</c:v>
                </c:pt>
                <c:pt idx="5">
                  <c:v>0.04</c:v>
                </c:pt>
                <c:pt idx="6">
                  <c:v>#N/A</c:v>
                </c:pt>
                <c:pt idx="7">
                  <c:v>0.24</c:v>
                </c:pt>
                <c:pt idx="8">
                  <c:v>#N/A</c:v>
                </c:pt>
                <c:pt idx="9">
                  <c:v>0.27</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0.23</c:v>
                </c:pt>
                <c:pt idx="4">
                  <c:v>#N/A</c:v>
                </c:pt>
                <c:pt idx="5">
                  <c:v>0.36</c:v>
                </c:pt>
                <c:pt idx="6">
                  <c:v>#N/A</c:v>
                </c:pt>
                <c:pt idx="7">
                  <c:v>0.44</c:v>
                </c:pt>
                <c:pt idx="8">
                  <c:v>#N/A</c:v>
                </c:pt>
                <c:pt idx="9">
                  <c:v>0.42</c:v>
                </c:pt>
              </c:numCache>
            </c:numRef>
          </c:val>
        </c:ser>
        <c:ser>
          <c:idx val="4"/>
          <c:order val="4"/>
          <c:tx>
            <c:strRef>
              <c:f>データシート!$A$31</c:f>
              <c:strCache>
                <c:ptCount val="1"/>
                <c:pt idx="0">
                  <c:v>特定地域生活排水処理事業会計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0.33</c:v>
                </c:pt>
                <c:pt idx="4">
                  <c:v>#N/A</c:v>
                </c:pt>
                <c:pt idx="5">
                  <c:v>0.54</c:v>
                </c:pt>
                <c:pt idx="6">
                  <c:v>#N/A</c:v>
                </c:pt>
                <c:pt idx="7">
                  <c:v>0.57999999999999996</c:v>
                </c:pt>
                <c:pt idx="8">
                  <c:v>#N/A</c:v>
                </c:pt>
                <c:pt idx="9">
                  <c:v>0.53</c:v>
                </c:pt>
              </c:numCache>
            </c:numRef>
          </c:val>
        </c:ser>
        <c:ser>
          <c:idx val="5"/>
          <c:order val="5"/>
          <c:tx>
            <c:strRef>
              <c:f>データシート!$A$32</c:f>
              <c:strCache>
                <c:ptCount val="1"/>
                <c:pt idx="0">
                  <c:v>特別養護老人ホーム事業会計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1.74</c:v>
                </c:pt>
                <c:pt idx="2">
                  <c:v>#N/A</c:v>
                </c:pt>
                <c:pt idx="3">
                  <c:v>1.88</c:v>
                </c:pt>
                <c:pt idx="4">
                  <c:v>#N/A</c:v>
                </c:pt>
                <c:pt idx="5">
                  <c:v>1.71</c:v>
                </c:pt>
                <c:pt idx="6">
                  <c:v>#N/A</c:v>
                </c:pt>
                <c:pt idx="7">
                  <c:v>1.69</c:v>
                </c:pt>
                <c:pt idx="8">
                  <c:v>#N/A</c:v>
                </c:pt>
                <c:pt idx="9">
                  <c:v>0.81</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5.26</c:v>
                </c:pt>
                <c:pt idx="2">
                  <c:v>#N/A</c:v>
                </c:pt>
                <c:pt idx="3">
                  <c:v>3.96</c:v>
                </c:pt>
                <c:pt idx="4">
                  <c:v>#N/A</c:v>
                </c:pt>
                <c:pt idx="5">
                  <c:v>2.97</c:v>
                </c:pt>
                <c:pt idx="6">
                  <c:v>#N/A</c:v>
                </c:pt>
                <c:pt idx="7">
                  <c:v>2.5099999999999998</c:v>
                </c:pt>
                <c:pt idx="8">
                  <c:v>#N/A</c:v>
                </c:pt>
                <c:pt idx="9">
                  <c:v>1.03</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0.88</c:v>
                </c:pt>
                <c:pt idx="2">
                  <c:v>#N/A</c:v>
                </c:pt>
                <c:pt idx="3">
                  <c:v>1.1399999999999999</c:v>
                </c:pt>
                <c:pt idx="4">
                  <c:v>#N/A</c:v>
                </c:pt>
                <c:pt idx="5">
                  <c:v>1.5</c:v>
                </c:pt>
                <c:pt idx="6">
                  <c:v>#N/A</c:v>
                </c:pt>
                <c:pt idx="7">
                  <c:v>2.27</c:v>
                </c:pt>
                <c:pt idx="8">
                  <c:v>#N/A</c:v>
                </c:pt>
                <c:pt idx="9">
                  <c:v>3.24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15.52</c:v>
                </c:pt>
                <c:pt idx="2">
                  <c:v>#N/A</c:v>
                </c:pt>
                <c:pt idx="3">
                  <c:v>16.170000000000002</c:v>
                </c:pt>
                <c:pt idx="4">
                  <c:v>#N/A</c:v>
                </c:pt>
                <c:pt idx="5">
                  <c:v>17.21</c:v>
                </c:pt>
                <c:pt idx="6">
                  <c:v>#N/A</c:v>
                </c:pt>
                <c:pt idx="7">
                  <c:v>16.010000000000002</c:v>
                </c:pt>
                <c:pt idx="8">
                  <c:v>#N/A</c:v>
                </c:pt>
                <c:pt idx="9">
                  <c:v>16.46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8.57</c:v>
                </c:pt>
                <c:pt idx="2">
                  <c:v>#N/A</c:v>
                </c:pt>
                <c:pt idx="3">
                  <c:v>6.5</c:v>
                </c:pt>
                <c:pt idx="4">
                  <c:v>#N/A</c:v>
                </c:pt>
                <c:pt idx="5">
                  <c:v>9.86</c:v>
                </c:pt>
                <c:pt idx="6">
                  <c:v>#N/A</c:v>
                </c:pt>
                <c:pt idx="7">
                  <c:v>15.59</c:v>
                </c:pt>
                <c:pt idx="8">
                  <c:v>#N/A</c:v>
                </c:pt>
                <c:pt idx="9">
                  <c:v>21.97</c:v>
                </c:pt>
              </c:numCache>
            </c:numRef>
          </c:val>
        </c:ser>
        <c:dLbls>
          <c:showLegendKey val="0"/>
          <c:showVal val="0"/>
          <c:showCatName val="0"/>
          <c:showSerName val="0"/>
          <c:showPercent val="0"/>
          <c:showBubbleSize val="0"/>
        </c:dLbls>
        <c:gapWidth val="150"/>
        <c:overlap val="100"/>
        <c:axId val="105349120"/>
        <c:axId val="105350656"/>
      </c:barChart>
      <c:catAx>
        <c:axId val="1053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50656"/>
        <c:crosses val="autoZero"/>
        <c:auto val="1"/>
        <c:lblAlgn val="ctr"/>
        <c:lblOffset val="100"/>
        <c:tickLblSkip val="1"/>
        <c:tickMarkSkip val="1"/>
        <c:noMultiLvlLbl val="0"/>
      </c:catAx>
      <c:valAx>
        <c:axId val="10535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4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796</c:v>
                </c:pt>
                <c:pt idx="5">
                  <c:v>734</c:v>
                </c:pt>
                <c:pt idx="8">
                  <c:v>675</c:v>
                </c:pt>
                <c:pt idx="11">
                  <c:v>699</c:v>
                </c:pt>
                <c:pt idx="14">
                  <c:v>747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185</c:v>
                </c:pt>
                <c:pt idx="3">
                  <c:v>103</c:v>
                </c:pt>
                <c:pt idx="6">
                  <c:v>73</c:v>
                </c:pt>
                <c:pt idx="9">
                  <c:v>58</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149</c:v>
                </c:pt>
                <c:pt idx="3">
                  <c:v>135</c:v>
                </c:pt>
                <c:pt idx="6">
                  <c:v>150</c:v>
                </c:pt>
                <c:pt idx="9">
                  <c:v>149</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850</c:v>
                </c:pt>
                <c:pt idx="3">
                  <c:v>781</c:v>
                </c:pt>
                <c:pt idx="6">
                  <c:v>742</c:v>
                </c:pt>
                <c:pt idx="9">
                  <c:v>715</c:v>
                </c:pt>
                <c:pt idx="12">
                  <c:v>775</c:v>
                </c:pt>
              </c:numCache>
            </c:numRef>
          </c:val>
        </c:ser>
        <c:dLbls>
          <c:showLegendKey val="0"/>
          <c:showVal val="0"/>
          <c:showCatName val="0"/>
          <c:showSerName val="0"/>
          <c:showPercent val="0"/>
          <c:showBubbleSize val="0"/>
        </c:dLbls>
        <c:gapWidth val="100"/>
        <c:overlap val="100"/>
        <c:axId val="105516032"/>
        <c:axId val="10551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388</c:v>
                </c:pt>
                <c:pt idx="2">
                  <c:v>#N/A</c:v>
                </c:pt>
                <c:pt idx="3">
                  <c:v>#N/A</c:v>
                </c:pt>
                <c:pt idx="4">
                  <c:v>285</c:v>
                </c:pt>
                <c:pt idx="5">
                  <c:v>#N/A</c:v>
                </c:pt>
                <c:pt idx="6">
                  <c:v>#N/A</c:v>
                </c:pt>
                <c:pt idx="7">
                  <c:v>290</c:v>
                </c:pt>
                <c:pt idx="8">
                  <c:v>#N/A</c:v>
                </c:pt>
                <c:pt idx="9">
                  <c:v>#N/A</c:v>
                </c:pt>
                <c:pt idx="10">
                  <c:v>223</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105516032"/>
        <c:axId val="105518208"/>
      </c:lineChart>
      <c:catAx>
        <c:axId val="1055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18208"/>
        <c:crosses val="autoZero"/>
        <c:auto val="1"/>
        <c:lblAlgn val="ctr"/>
        <c:lblOffset val="100"/>
        <c:tickLblSkip val="1"/>
        <c:tickMarkSkip val="1"/>
        <c:noMultiLvlLbl val="0"/>
      </c:catAx>
      <c:valAx>
        <c:axId val="10551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6011</c:v>
                </c:pt>
                <c:pt idx="5">
                  <c:v>6320</c:v>
                </c:pt>
                <c:pt idx="8">
                  <c:v>6414</c:v>
                </c:pt>
                <c:pt idx="11">
                  <c:v>6873</c:v>
                </c:pt>
                <c:pt idx="14">
                  <c:v>6736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c:v>
                </c:pt>
                <c:pt idx="5">
                  <c:v>8</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3875</c:v>
                </c:pt>
                <c:pt idx="5">
                  <c:v>5132</c:v>
                </c:pt>
                <c:pt idx="8">
                  <c:v>6198</c:v>
                </c:pt>
                <c:pt idx="11">
                  <c:v>6631</c:v>
                </c:pt>
                <c:pt idx="14">
                  <c:v>6678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1738</c:v>
                </c:pt>
                <c:pt idx="3">
                  <c:v>1852</c:v>
                </c:pt>
                <c:pt idx="6">
                  <c:v>1968</c:v>
                </c:pt>
                <c:pt idx="9">
                  <c:v>1658</c:v>
                </c:pt>
                <c:pt idx="12">
                  <c:v>1819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558</c:v>
                </c:pt>
                <c:pt idx="3">
                  <c:v>473</c:v>
                </c:pt>
                <c:pt idx="6">
                  <c:v>369</c:v>
                </c:pt>
                <c:pt idx="9">
                  <c:v>294</c:v>
                </c:pt>
                <c:pt idx="12">
                  <c:v>306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1538</c:v>
                </c:pt>
                <c:pt idx="3">
                  <c:v>1477</c:v>
                </c:pt>
                <c:pt idx="6">
                  <c:v>1201</c:v>
                </c:pt>
                <c:pt idx="9">
                  <c:v>1167</c:v>
                </c:pt>
                <c:pt idx="12">
                  <c:v>1100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177</c:v>
                </c:pt>
                <c:pt idx="3">
                  <c:v>14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6464</c:v>
                </c:pt>
                <c:pt idx="3">
                  <c:v>6596</c:v>
                </c:pt>
                <c:pt idx="6">
                  <c:v>6891</c:v>
                </c:pt>
                <c:pt idx="9">
                  <c:v>7637</c:v>
                </c:pt>
                <c:pt idx="12">
                  <c:v>7919</c:v>
                </c:pt>
              </c:numCache>
            </c:numRef>
          </c:val>
        </c:ser>
        <c:dLbls>
          <c:showLegendKey val="0"/>
          <c:showVal val="0"/>
          <c:showCatName val="0"/>
          <c:showSerName val="0"/>
          <c:showPercent val="0"/>
          <c:showBubbleSize val="0"/>
        </c:dLbls>
        <c:gapWidth val="100"/>
        <c:overlap val="100"/>
        <c:axId val="105634432"/>
        <c:axId val="10571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634432"/>
        <c:axId val="105714432"/>
      </c:lineChart>
      <c:catAx>
        <c:axId val="1056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14432"/>
        <c:crosses val="autoZero"/>
        <c:auto val="1"/>
        <c:lblAlgn val="ctr"/>
        <c:lblOffset val="100"/>
        <c:tickLblSkip val="1"/>
        <c:tickMarkSkip val="1"/>
        <c:noMultiLvlLbl val="0"/>
      </c:catAx>
      <c:valAx>
        <c:axId val="10571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3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11,075
11,044
98.75
8,023,449
6,991,693
992,962
4,520,434
7,919,436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税収の向上のため、管内４町と併任徴収や滞納整理の強化等により、昨年度より、</a:t>
          </a:r>
          <a:r>
            <a:rPr kumimoji="1" lang="en-US" altLang="ja-JP" sz="1300">
              <a:latin typeface="ＭＳ Ｐゴシック"/>
            </a:rPr>
            <a:t>0.1</a:t>
          </a:r>
          <a:r>
            <a:rPr kumimoji="1" lang="ja-JP" altLang="en-US" sz="1300">
              <a:latin typeface="ＭＳ Ｐゴシック"/>
            </a:rPr>
            <a:t>ポイント増加したが、類似団体平均よりも</a:t>
          </a:r>
          <a:r>
            <a:rPr kumimoji="1" lang="en-US" altLang="ja-JP" sz="1300">
              <a:latin typeface="ＭＳ Ｐゴシック"/>
            </a:rPr>
            <a:t>0.2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人口減少等により税収は毎年度減少の傾向にあるが、今後も収納率等の向上に努めて現在の指数で推移していくように努める。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1" name="直線コネクタ 70"/>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4" name="直線コネクタ 73"/>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156633</xdr:rowOff>
    </xdr:to>
    <xdr:cxnSp macro="">
      <xdr:nvCxnSpPr>
        <xdr:cNvPr id="77" name="直線コネクタ 76"/>
        <xdr:cNvCxnSpPr/>
      </xdr:nvCxnSpPr>
      <xdr:spPr>
        <a:xfrm>
          <a:off x="1447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類似団体の平均と比較すると下回っているものの、昨年度より</a:t>
          </a:r>
          <a:r>
            <a:rPr kumimoji="1" lang="en-US" altLang="ja-JP" sz="1300">
              <a:latin typeface="ＭＳ Ｐゴシック"/>
            </a:rPr>
            <a:t>0.4</a:t>
          </a:r>
          <a:r>
            <a:rPr kumimoji="1" lang="ja-JP" altLang="en-US" sz="1300">
              <a:latin typeface="ＭＳ Ｐゴシック"/>
            </a:rPr>
            <a:t>ポイント上昇した。分母にあたる地方交付税は増加しているものの、それ以上に分子の人件費や公債費が増加したためである。</a:t>
          </a:r>
          <a:endParaRPr kumimoji="1" lang="en-US" altLang="ja-JP" sz="1300">
            <a:latin typeface="ＭＳ Ｐゴシック"/>
          </a:endParaRPr>
        </a:p>
        <a:p>
          <a:r>
            <a:rPr kumimoji="1" lang="ja-JP" altLang="en-US" sz="1300">
              <a:latin typeface="ＭＳ Ｐゴシック"/>
            </a:rPr>
            <a:t>今後は平成３０年度までに行財政改革への取組を行い、義務的経費の削減に努める。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39878</xdr:rowOff>
    </xdr:from>
    <xdr:to>
      <xdr:col>7</xdr:col>
      <xdr:colOff>152400</xdr:colOff>
      <xdr:row>65</xdr:row>
      <xdr:rowOff>143002</xdr:rowOff>
    </xdr:to>
    <xdr:cxnSp macro="">
      <xdr:nvCxnSpPr>
        <xdr:cNvPr id="124" name="直線コネクタ 123"/>
        <xdr:cNvCxnSpPr/>
      </xdr:nvCxnSpPr>
      <xdr:spPr>
        <a:xfrm flipV="1">
          <a:off x="4953000" y="10326878"/>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115079</xdr:rowOff>
    </xdr:from>
    <xdr:ext cx="762000" cy="259045"/>
    <xdr:sp macro="" textlink="">
      <xdr:nvSpPr>
        <xdr:cNvPr id="125"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65</xdr:row>
      <xdr:rowOff>143002</xdr:rowOff>
    </xdr:from>
    <xdr:to>
      <xdr:col>7</xdr:col>
      <xdr:colOff>241300</xdr:colOff>
      <xdr:row>65</xdr:row>
      <xdr:rowOff>143002</xdr:rowOff>
    </xdr:to>
    <xdr:cxnSp macro="">
      <xdr:nvCxnSpPr>
        <xdr:cNvPr id="126" name="直線コネクタ 125"/>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126255</xdr:rowOff>
    </xdr:from>
    <xdr:ext cx="762000" cy="259045"/>
    <xdr:sp macro="" textlink="">
      <xdr:nvSpPr>
        <xdr:cNvPr id="127" name="財政構造の弾力性最大値テキスト"/>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60</xdr:row>
      <xdr:rowOff>39878</xdr:rowOff>
    </xdr:from>
    <xdr:to>
      <xdr:col>7</xdr:col>
      <xdr:colOff>241300</xdr:colOff>
      <xdr:row>60</xdr:row>
      <xdr:rowOff>39878</xdr:rowOff>
    </xdr:to>
    <xdr:cxnSp macro="">
      <xdr:nvCxnSpPr>
        <xdr:cNvPr id="128" name="直線コネクタ 127"/>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61</xdr:row>
      <xdr:rowOff>143510</xdr:rowOff>
    </xdr:to>
    <xdr:cxnSp macro="">
      <xdr:nvCxnSpPr>
        <xdr:cNvPr id="129" name="直線コネクタ 128"/>
        <xdr:cNvCxnSpPr/>
      </xdr:nvCxnSpPr>
      <xdr:spPr>
        <a:xfrm>
          <a:off x="4114800" y="105826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54356</xdr:rowOff>
    </xdr:from>
    <xdr:to>
      <xdr:col>6</xdr:col>
      <xdr:colOff>0</xdr:colOff>
      <xdr:row>61</xdr:row>
      <xdr:rowOff>124206</xdr:rowOff>
    </xdr:to>
    <xdr:cxnSp macro="">
      <xdr:nvCxnSpPr>
        <xdr:cNvPr id="132" name="直線コネクタ 131"/>
        <xdr:cNvCxnSpPr/>
      </xdr:nvCxnSpPr>
      <xdr:spPr>
        <a:xfrm>
          <a:off x="3225800" y="103413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109474</xdr:rowOff>
    </xdr:from>
    <xdr:to>
      <xdr:col>6</xdr:col>
      <xdr:colOff>50800</xdr:colOff>
      <xdr:row>63</xdr:row>
      <xdr:rowOff>39624</xdr:rowOff>
    </xdr:to>
    <xdr:sp macro="" textlink="">
      <xdr:nvSpPr>
        <xdr:cNvPr id="133" name="フローチャート : 判断 132"/>
        <xdr:cNvSpPr/>
      </xdr:nvSpPr>
      <xdr:spPr>
        <a:xfrm>
          <a:off x="4064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34" name="テキスト ボックス 133"/>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167894</xdr:rowOff>
    </xdr:from>
    <xdr:to>
      <xdr:col>4</xdr:col>
      <xdr:colOff>482600</xdr:colOff>
      <xdr:row>60</xdr:row>
      <xdr:rowOff>54356</xdr:rowOff>
    </xdr:to>
    <xdr:cxnSp macro="">
      <xdr:nvCxnSpPr>
        <xdr:cNvPr id="135" name="直線コネクタ 134"/>
        <xdr:cNvCxnSpPr/>
      </xdr:nvCxnSpPr>
      <xdr:spPr>
        <a:xfrm>
          <a:off x="2336800" y="102834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133604</xdr:rowOff>
    </xdr:from>
    <xdr:to>
      <xdr:col>4</xdr:col>
      <xdr:colOff>533400</xdr:colOff>
      <xdr:row>63</xdr:row>
      <xdr:rowOff>63754</xdr:rowOff>
    </xdr:to>
    <xdr:sp macro="" textlink="">
      <xdr:nvSpPr>
        <xdr:cNvPr id="136" name="フローチャート : 判断 135"/>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37" name="テキスト ボックス 136"/>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167894</xdr:rowOff>
    </xdr:from>
    <xdr:to>
      <xdr:col>3</xdr:col>
      <xdr:colOff>279400</xdr:colOff>
      <xdr:row>62</xdr:row>
      <xdr:rowOff>160274</xdr:rowOff>
    </xdr:to>
    <xdr:cxnSp macro="">
      <xdr:nvCxnSpPr>
        <xdr:cNvPr id="138" name="直線コネクタ 137"/>
        <xdr:cNvCxnSpPr/>
      </xdr:nvCxnSpPr>
      <xdr:spPr>
        <a:xfrm flipV="1">
          <a:off x="1447800" y="10283444"/>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169926</xdr:rowOff>
    </xdr:from>
    <xdr:to>
      <xdr:col>3</xdr:col>
      <xdr:colOff>330200</xdr:colOff>
      <xdr:row>62</xdr:row>
      <xdr:rowOff>100076</xdr:rowOff>
    </xdr:to>
    <xdr:sp macro="" textlink="">
      <xdr:nvSpPr>
        <xdr:cNvPr id="139" name="フローチャート : 判断 138"/>
        <xdr:cNvSpPr/>
      </xdr:nvSpPr>
      <xdr:spPr>
        <a:xfrm>
          <a:off x="2286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40" name="テキスト ボックス 139"/>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1" name="フローチャート : 判断 140"/>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2" name="テキスト ボックス 141"/>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8" name="円/楕円 147"/>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49"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0" name="円/楕円 149"/>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13733</xdr:rowOff>
    </xdr:from>
    <xdr:ext cx="736600" cy="259045"/>
    <xdr:sp macro="" textlink="">
      <xdr:nvSpPr>
        <xdr:cNvPr id="151" name="テキスト ボックス 150"/>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2" name="円/楕円 151"/>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3" name="テキスト ボックス 152"/>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117094</xdr:rowOff>
    </xdr:from>
    <xdr:to>
      <xdr:col>3</xdr:col>
      <xdr:colOff>330200</xdr:colOff>
      <xdr:row>60</xdr:row>
      <xdr:rowOff>47244</xdr:rowOff>
    </xdr:to>
    <xdr:sp macro="" textlink="">
      <xdr:nvSpPr>
        <xdr:cNvPr id="154" name="円/楕円 153"/>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57421</xdr:rowOff>
    </xdr:from>
    <xdr:ext cx="762000" cy="259045"/>
    <xdr:sp macro="" textlink="">
      <xdr:nvSpPr>
        <xdr:cNvPr id="155" name="テキスト ボックス 154"/>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57" name="テキスト ボックス 156"/>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類似団体平均よりも大きく下回っているものの、昨年度と比較すると、物件費及び扶助費が増加していることによる。今後は、物件費を中心に前年度比５％削減を目標にしていく。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5" name="直線コネクタ 184"/>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6"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7" name="直線コネクタ 186"/>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88"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89" name="直線コネクタ 188"/>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78798</xdr:rowOff>
    </xdr:from>
    <xdr:to>
      <xdr:col>7</xdr:col>
      <xdr:colOff>152400</xdr:colOff>
      <xdr:row>82</xdr:row>
      <xdr:rowOff>88277</xdr:rowOff>
    </xdr:to>
    <xdr:cxnSp macro="">
      <xdr:nvCxnSpPr>
        <xdr:cNvPr id="190" name="直線コネクタ 189"/>
        <xdr:cNvCxnSpPr/>
      </xdr:nvCxnSpPr>
      <xdr:spPr>
        <a:xfrm>
          <a:off x="4114800" y="14137698"/>
          <a:ext cx="8382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1"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2" name="フローチャート : 判断 191"/>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78798</xdr:rowOff>
    </xdr:from>
    <xdr:to>
      <xdr:col>6</xdr:col>
      <xdr:colOff>0</xdr:colOff>
      <xdr:row>82</xdr:row>
      <xdr:rowOff>110630</xdr:rowOff>
    </xdr:to>
    <xdr:cxnSp macro="">
      <xdr:nvCxnSpPr>
        <xdr:cNvPr id="193" name="直線コネクタ 192"/>
        <xdr:cNvCxnSpPr/>
      </xdr:nvCxnSpPr>
      <xdr:spPr>
        <a:xfrm flipV="1">
          <a:off x="3225800" y="14137698"/>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4" name="フローチャート : 判断 193"/>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5" name="テキスト ボックス 194"/>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33438</xdr:rowOff>
    </xdr:from>
    <xdr:to>
      <xdr:col>4</xdr:col>
      <xdr:colOff>482600</xdr:colOff>
      <xdr:row>82</xdr:row>
      <xdr:rowOff>110630</xdr:rowOff>
    </xdr:to>
    <xdr:cxnSp macro="">
      <xdr:nvCxnSpPr>
        <xdr:cNvPr id="196" name="直線コネクタ 195"/>
        <xdr:cNvCxnSpPr/>
      </xdr:nvCxnSpPr>
      <xdr:spPr>
        <a:xfrm>
          <a:off x="2336800" y="14092338"/>
          <a:ext cx="889000" cy="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7" name="フローチャート : 判断 196"/>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198" name="テキスト ボックス 197"/>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33438</xdr:rowOff>
    </xdr:from>
    <xdr:to>
      <xdr:col>3</xdr:col>
      <xdr:colOff>279400</xdr:colOff>
      <xdr:row>82</xdr:row>
      <xdr:rowOff>44114</xdr:rowOff>
    </xdr:to>
    <xdr:cxnSp macro="">
      <xdr:nvCxnSpPr>
        <xdr:cNvPr id="199" name="直線コネクタ 198"/>
        <xdr:cNvCxnSpPr/>
      </xdr:nvCxnSpPr>
      <xdr:spPr>
        <a:xfrm flipV="1">
          <a:off x="1447800" y="1409233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0" name="フローチャート : 判断 199"/>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1" name="テキスト ボックス 200"/>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2" name="フローチャート : 判断 201"/>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3" name="テキスト ボックス 202"/>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37477</xdr:rowOff>
    </xdr:from>
    <xdr:to>
      <xdr:col>7</xdr:col>
      <xdr:colOff>203200</xdr:colOff>
      <xdr:row>82</xdr:row>
      <xdr:rowOff>139077</xdr:rowOff>
    </xdr:to>
    <xdr:sp macro="" textlink="">
      <xdr:nvSpPr>
        <xdr:cNvPr id="209" name="円/楕円 208"/>
        <xdr:cNvSpPr/>
      </xdr:nvSpPr>
      <xdr:spPr>
        <a:xfrm>
          <a:off x="4902200" y="1409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54004</xdr:rowOff>
    </xdr:from>
    <xdr:ext cx="762000" cy="259045"/>
    <xdr:sp macro="" textlink="">
      <xdr:nvSpPr>
        <xdr:cNvPr id="210" name="人件費・物件費等の状況該当値テキスト"/>
        <xdr:cNvSpPr txBox="1"/>
      </xdr:nvSpPr>
      <xdr:spPr>
        <a:xfrm>
          <a:off x="5041900" y="1394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27998</xdr:rowOff>
    </xdr:from>
    <xdr:to>
      <xdr:col>6</xdr:col>
      <xdr:colOff>50800</xdr:colOff>
      <xdr:row>82</xdr:row>
      <xdr:rowOff>129598</xdr:rowOff>
    </xdr:to>
    <xdr:sp macro="" textlink="">
      <xdr:nvSpPr>
        <xdr:cNvPr id="211" name="円/楕円 210"/>
        <xdr:cNvSpPr/>
      </xdr:nvSpPr>
      <xdr:spPr>
        <a:xfrm>
          <a:off x="4064000" y="140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139775</xdr:rowOff>
    </xdr:from>
    <xdr:ext cx="736600" cy="259045"/>
    <xdr:sp macro="" textlink="">
      <xdr:nvSpPr>
        <xdr:cNvPr id="212" name="テキスト ボックス 211"/>
        <xdr:cNvSpPr txBox="1"/>
      </xdr:nvSpPr>
      <xdr:spPr>
        <a:xfrm>
          <a:off x="3733800" y="1385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59830</xdr:rowOff>
    </xdr:from>
    <xdr:to>
      <xdr:col>4</xdr:col>
      <xdr:colOff>533400</xdr:colOff>
      <xdr:row>82</xdr:row>
      <xdr:rowOff>161430</xdr:rowOff>
    </xdr:to>
    <xdr:sp macro="" textlink="">
      <xdr:nvSpPr>
        <xdr:cNvPr id="213" name="円/楕円 212"/>
        <xdr:cNvSpPr/>
      </xdr:nvSpPr>
      <xdr:spPr>
        <a:xfrm>
          <a:off x="3175000" y="141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xdr:rowOff>
    </xdr:from>
    <xdr:ext cx="762000" cy="259045"/>
    <xdr:sp macro="" textlink="">
      <xdr:nvSpPr>
        <xdr:cNvPr id="214" name="テキスト ボックス 213"/>
        <xdr:cNvSpPr txBox="1"/>
      </xdr:nvSpPr>
      <xdr:spPr>
        <a:xfrm>
          <a:off x="2844800" y="138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154088</xdr:rowOff>
    </xdr:from>
    <xdr:to>
      <xdr:col>3</xdr:col>
      <xdr:colOff>330200</xdr:colOff>
      <xdr:row>82</xdr:row>
      <xdr:rowOff>84238</xdr:rowOff>
    </xdr:to>
    <xdr:sp macro="" textlink="">
      <xdr:nvSpPr>
        <xdr:cNvPr id="215" name="円/楕円 214"/>
        <xdr:cNvSpPr/>
      </xdr:nvSpPr>
      <xdr:spPr>
        <a:xfrm>
          <a:off x="2286000" y="1404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94415</xdr:rowOff>
    </xdr:from>
    <xdr:ext cx="762000" cy="259045"/>
    <xdr:sp macro="" textlink="">
      <xdr:nvSpPr>
        <xdr:cNvPr id="216" name="テキスト ボックス 215"/>
        <xdr:cNvSpPr txBox="1"/>
      </xdr:nvSpPr>
      <xdr:spPr>
        <a:xfrm>
          <a:off x="1955800" y="138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164764</xdr:rowOff>
    </xdr:from>
    <xdr:to>
      <xdr:col>2</xdr:col>
      <xdr:colOff>127000</xdr:colOff>
      <xdr:row>82</xdr:row>
      <xdr:rowOff>94914</xdr:rowOff>
    </xdr:to>
    <xdr:sp macro="" textlink="">
      <xdr:nvSpPr>
        <xdr:cNvPr id="217" name="円/楕円 216"/>
        <xdr:cNvSpPr/>
      </xdr:nvSpPr>
      <xdr:spPr>
        <a:xfrm>
          <a:off x="1397000" y="140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105091</xdr:rowOff>
    </xdr:from>
    <xdr:ext cx="762000" cy="259045"/>
    <xdr:sp macro="" textlink="">
      <xdr:nvSpPr>
        <xdr:cNvPr id="218" name="テキスト ボックス 217"/>
        <xdr:cNvSpPr txBox="1"/>
      </xdr:nvSpPr>
      <xdr:spPr>
        <a:xfrm>
          <a:off x="1066800" y="138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7.3</a:t>
          </a:r>
          <a:r>
            <a:rPr kumimoji="1" lang="ja-JP" altLang="en-US" sz="1300">
              <a:latin typeface="ＭＳ Ｐゴシック"/>
            </a:rPr>
            <a:t>ポイントの減少となっている。これは、国家公務員給与の給与削減支給措置の終了により減少したものである。又、特定の経験年数区分の平均給料月額が職員の階層変動に伴い低下したためである。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5" name="直線コネクタ 244"/>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6"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7" name="直線コネクタ 246"/>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48"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49" name="直線コネクタ 248"/>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87</xdr:row>
      <xdr:rowOff>7365</xdr:rowOff>
    </xdr:to>
    <xdr:cxnSp macro="">
      <xdr:nvCxnSpPr>
        <xdr:cNvPr id="250" name="直線コネクタ 249"/>
        <xdr:cNvCxnSpPr/>
      </xdr:nvCxnSpPr>
      <xdr:spPr>
        <a:xfrm flipV="1">
          <a:off x="16179800" y="14605000"/>
          <a:ext cx="838200" cy="3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1"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2" name="フローチャート : 判断 251"/>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7365</xdr:rowOff>
    </xdr:from>
    <xdr:to>
      <xdr:col>23</xdr:col>
      <xdr:colOff>406400</xdr:colOff>
      <xdr:row>87</xdr:row>
      <xdr:rowOff>84582</xdr:rowOff>
    </xdr:to>
    <xdr:cxnSp macro="">
      <xdr:nvCxnSpPr>
        <xdr:cNvPr id="253" name="直線コネクタ 252"/>
        <xdr:cNvCxnSpPr/>
      </xdr:nvCxnSpPr>
      <xdr:spPr>
        <a:xfrm flipV="1">
          <a:off x="15290800" y="149235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4" name="フローチャート : 判断 253"/>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76725</xdr:rowOff>
    </xdr:from>
    <xdr:ext cx="736600" cy="259045"/>
    <xdr:sp macro="" textlink="">
      <xdr:nvSpPr>
        <xdr:cNvPr id="255" name="テキスト ボックス 254"/>
        <xdr:cNvSpPr txBox="1"/>
      </xdr:nvSpPr>
      <xdr:spPr>
        <a:xfrm>
          <a:off x="15798800" y="1499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87</xdr:row>
      <xdr:rowOff>84582</xdr:rowOff>
    </xdr:to>
    <xdr:cxnSp macro="">
      <xdr:nvCxnSpPr>
        <xdr:cNvPr id="256" name="直線コネクタ 255"/>
        <xdr:cNvCxnSpPr/>
      </xdr:nvCxnSpPr>
      <xdr:spPr>
        <a:xfrm>
          <a:off x="14401800" y="1460500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7" name="フローチャート : 判断 256"/>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58" name="テキスト ボックス 257"/>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31750</xdr:rowOff>
    </xdr:to>
    <xdr:cxnSp macro="">
      <xdr:nvCxnSpPr>
        <xdr:cNvPr id="259" name="直線コネクタ 258"/>
        <xdr:cNvCxnSpPr/>
      </xdr:nvCxnSpPr>
      <xdr:spPr>
        <a:xfrm>
          <a:off x="13512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0" name="フローチャート : 判断 259"/>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1" name="テキスト ボックス 260"/>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2" name="フローチャート : 判断 261"/>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3" name="テキスト ボックス 262"/>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69" name="円/楕円 26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0"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128015</xdr:rowOff>
    </xdr:from>
    <xdr:to>
      <xdr:col>23</xdr:col>
      <xdr:colOff>457200</xdr:colOff>
      <xdr:row>87</xdr:row>
      <xdr:rowOff>58165</xdr:rowOff>
    </xdr:to>
    <xdr:sp macro="" textlink="">
      <xdr:nvSpPr>
        <xdr:cNvPr id="271" name="円/楕円 270"/>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68342</xdr:rowOff>
    </xdr:from>
    <xdr:ext cx="736600" cy="259045"/>
    <xdr:sp macro="" textlink="">
      <xdr:nvSpPr>
        <xdr:cNvPr id="272" name="テキスト ボックス 271"/>
        <xdr:cNvSpPr txBox="1"/>
      </xdr:nvSpPr>
      <xdr:spPr>
        <a:xfrm>
          <a:off x="15798800" y="1464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33782</xdr:rowOff>
    </xdr:from>
    <xdr:to>
      <xdr:col>22</xdr:col>
      <xdr:colOff>254000</xdr:colOff>
      <xdr:row>87</xdr:row>
      <xdr:rowOff>135382</xdr:rowOff>
    </xdr:to>
    <xdr:sp macro="" textlink="">
      <xdr:nvSpPr>
        <xdr:cNvPr id="273" name="円/楕円 272"/>
        <xdr:cNvSpPr/>
      </xdr:nvSpPr>
      <xdr:spPr>
        <a:xfrm>
          <a:off x="15240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120159</xdr:rowOff>
    </xdr:from>
    <xdr:ext cx="762000" cy="259045"/>
    <xdr:sp macro="" textlink="">
      <xdr:nvSpPr>
        <xdr:cNvPr id="274" name="テキスト ボックス 273"/>
        <xdr:cNvSpPr txBox="1"/>
      </xdr:nvSpPr>
      <xdr:spPr>
        <a:xfrm>
          <a:off x="14909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5" name="円/楕円 27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6" name="テキスト ボックス 27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7" name="円/楕円 276"/>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8" name="テキスト ボックス 277"/>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上昇しているものの、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endParaRPr kumimoji="1" lang="en-US" altLang="ja-JP" sz="1300">
            <a:latin typeface="ＭＳ Ｐゴシック"/>
          </a:endParaRPr>
        </a:p>
        <a:p>
          <a:r>
            <a:rPr kumimoji="1" lang="ja-JP" altLang="en-US" sz="1300">
              <a:latin typeface="ＭＳ Ｐゴシック"/>
            </a:rPr>
            <a:t>これからの職員の削減においては、住民サービスの低下など一定の犠牲を強いることにつながると認識しており、慎重に検討する必要がある。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0" name="直線コネクタ 309"/>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1"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2" name="直線コネクタ 311"/>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3"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4" name="直線コネクタ 313"/>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65375</xdr:rowOff>
    </xdr:from>
    <xdr:to>
      <xdr:col>24</xdr:col>
      <xdr:colOff>558800</xdr:colOff>
      <xdr:row>61</xdr:row>
      <xdr:rowOff>92952</xdr:rowOff>
    </xdr:to>
    <xdr:cxnSp macro="">
      <xdr:nvCxnSpPr>
        <xdr:cNvPr id="315" name="直線コネクタ 314"/>
        <xdr:cNvCxnSpPr/>
      </xdr:nvCxnSpPr>
      <xdr:spPr>
        <a:xfrm>
          <a:off x="16179800" y="1052382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6"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7" name="フローチャート : 判断 316"/>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34351</xdr:rowOff>
    </xdr:from>
    <xdr:to>
      <xdr:col>23</xdr:col>
      <xdr:colOff>406400</xdr:colOff>
      <xdr:row>61</xdr:row>
      <xdr:rowOff>65375</xdr:rowOff>
    </xdr:to>
    <xdr:cxnSp macro="">
      <xdr:nvCxnSpPr>
        <xdr:cNvPr id="318" name="直線コネクタ 317"/>
        <xdr:cNvCxnSpPr/>
      </xdr:nvCxnSpPr>
      <xdr:spPr>
        <a:xfrm>
          <a:off x="15290800" y="1049280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19" name="フローチャート : 判断 318"/>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0" name="テキスト ボックス 319"/>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34351</xdr:rowOff>
    </xdr:from>
    <xdr:to>
      <xdr:col>22</xdr:col>
      <xdr:colOff>203200</xdr:colOff>
      <xdr:row>61</xdr:row>
      <xdr:rowOff>37798</xdr:rowOff>
    </xdr:to>
    <xdr:cxnSp macro="">
      <xdr:nvCxnSpPr>
        <xdr:cNvPr id="321" name="直線コネクタ 320"/>
        <xdr:cNvCxnSpPr/>
      </xdr:nvCxnSpPr>
      <xdr:spPr>
        <a:xfrm flipV="1">
          <a:off x="14401800" y="104928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2" name="フローチャート : 判断 321"/>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3" name="テキスト ボックス 322"/>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29754</xdr:rowOff>
    </xdr:from>
    <xdr:to>
      <xdr:col>21</xdr:col>
      <xdr:colOff>0</xdr:colOff>
      <xdr:row>61</xdr:row>
      <xdr:rowOff>37798</xdr:rowOff>
    </xdr:to>
    <xdr:cxnSp macro="">
      <xdr:nvCxnSpPr>
        <xdr:cNvPr id="324" name="直線コネクタ 323"/>
        <xdr:cNvCxnSpPr/>
      </xdr:nvCxnSpPr>
      <xdr:spPr>
        <a:xfrm>
          <a:off x="13512800" y="1048820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5" name="フローチャート : 判断 324"/>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6" name="テキスト ボックス 325"/>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7" name="フローチャート : 判断 326"/>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28" name="テキスト ボックス 327"/>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42152</xdr:rowOff>
    </xdr:from>
    <xdr:to>
      <xdr:col>24</xdr:col>
      <xdr:colOff>609600</xdr:colOff>
      <xdr:row>61</xdr:row>
      <xdr:rowOff>143752</xdr:rowOff>
    </xdr:to>
    <xdr:sp macro="" textlink="">
      <xdr:nvSpPr>
        <xdr:cNvPr id="334" name="円/楕円 333"/>
        <xdr:cNvSpPr/>
      </xdr:nvSpPr>
      <xdr:spPr>
        <a:xfrm>
          <a:off x="169672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14229</xdr:rowOff>
    </xdr:from>
    <xdr:ext cx="762000" cy="259045"/>
    <xdr:sp macro="" textlink="">
      <xdr:nvSpPr>
        <xdr:cNvPr id="335" name="定員管理の状況該当値テキスト"/>
        <xdr:cNvSpPr txBox="1"/>
      </xdr:nvSpPr>
      <xdr:spPr>
        <a:xfrm>
          <a:off x="17106900" y="1047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14575</xdr:rowOff>
    </xdr:from>
    <xdr:to>
      <xdr:col>23</xdr:col>
      <xdr:colOff>457200</xdr:colOff>
      <xdr:row>61</xdr:row>
      <xdr:rowOff>116175</xdr:rowOff>
    </xdr:to>
    <xdr:sp macro="" textlink="">
      <xdr:nvSpPr>
        <xdr:cNvPr id="336" name="円/楕円 335"/>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126352</xdr:rowOff>
    </xdr:from>
    <xdr:ext cx="736600" cy="259045"/>
    <xdr:sp macro="" textlink="">
      <xdr:nvSpPr>
        <xdr:cNvPr id="337" name="テキスト ボックス 336"/>
        <xdr:cNvSpPr txBox="1"/>
      </xdr:nvSpPr>
      <xdr:spPr>
        <a:xfrm>
          <a:off x="15798800" y="102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155001</xdr:rowOff>
    </xdr:from>
    <xdr:to>
      <xdr:col>22</xdr:col>
      <xdr:colOff>254000</xdr:colOff>
      <xdr:row>61</xdr:row>
      <xdr:rowOff>85151</xdr:rowOff>
    </xdr:to>
    <xdr:sp macro="" textlink="">
      <xdr:nvSpPr>
        <xdr:cNvPr id="338" name="円/楕円 337"/>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95328</xdr:rowOff>
    </xdr:from>
    <xdr:ext cx="762000" cy="259045"/>
    <xdr:sp macro="" textlink="">
      <xdr:nvSpPr>
        <xdr:cNvPr id="339" name="テキスト ボックス 338"/>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158448</xdr:rowOff>
    </xdr:from>
    <xdr:to>
      <xdr:col>21</xdr:col>
      <xdr:colOff>50800</xdr:colOff>
      <xdr:row>61</xdr:row>
      <xdr:rowOff>88598</xdr:rowOff>
    </xdr:to>
    <xdr:sp macro="" textlink="">
      <xdr:nvSpPr>
        <xdr:cNvPr id="340" name="円/楕円 339"/>
        <xdr:cNvSpPr/>
      </xdr:nvSpPr>
      <xdr:spPr>
        <a:xfrm>
          <a:off x="14351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98775</xdr:rowOff>
    </xdr:from>
    <xdr:ext cx="762000" cy="259045"/>
    <xdr:sp macro="" textlink="">
      <xdr:nvSpPr>
        <xdr:cNvPr id="341" name="テキスト ボックス 340"/>
        <xdr:cNvSpPr txBox="1"/>
      </xdr:nvSpPr>
      <xdr:spPr>
        <a:xfrm>
          <a:off x="14020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42" name="円/楕円 341"/>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43" name="テキスト ボックス 342"/>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平成２２年度から町債発行を償還額の範囲内に抑制したことにより全国平均及び熊本県平均を大幅に下回っている。しかしながら、Ｈ２８年度から合併算定替え終了等に伴い、歳入が</a:t>
          </a:r>
          <a:r>
            <a:rPr kumimoji="1" lang="en-US" altLang="ja-JP" sz="1300">
              <a:latin typeface="ＭＳ Ｐゴシック"/>
            </a:rPr>
            <a:t>1</a:t>
          </a:r>
          <a:r>
            <a:rPr kumimoji="1" lang="ja-JP" altLang="en-US" sz="1300">
              <a:latin typeface="ＭＳ Ｐゴシック"/>
            </a:rPr>
            <a:t>億程度減少していく見込みであるため、事務事業の見直しや事業の優先度を厳しく点検し、投資効果の高い事業に計画的に借入れを行い、実質公債費比率が１０％を超えない範囲で推移するように努める。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3" name="直線コネクタ 372"/>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4"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5" name="直線コネクタ 374"/>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36</xdr:row>
      <xdr:rowOff>153247</xdr:rowOff>
    </xdr:to>
    <xdr:cxnSp macro="">
      <xdr:nvCxnSpPr>
        <xdr:cNvPr id="378" name="直線コネクタ 377"/>
        <xdr:cNvCxnSpPr/>
      </xdr:nvCxnSpPr>
      <xdr:spPr>
        <a:xfrm flipV="1">
          <a:off x="16179800" y="630131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79"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0" name="フローチャート : 判断 379"/>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153247</xdr:rowOff>
    </xdr:from>
    <xdr:to>
      <xdr:col>23</xdr:col>
      <xdr:colOff>406400</xdr:colOff>
      <xdr:row>37</xdr:row>
      <xdr:rowOff>102447</xdr:rowOff>
    </xdr:to>
    <xdr:cxnSp macro="">
      <xdr:nvCxnSpPr>
        <xdr:cNvPr id="381" name="直線コネクタ 380"/>
        <xdr:cNvCxnSpPr/>
      </xdr:nvCxnSpPr>
      <xdr:spPr>
        <a:xfrm flipV="1">
          <a:off x="15290800" y="63254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2" name="フローチャート : 判断 38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3" name="テキスト ボックス 382"/>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102447</xdr:rowOff>
    </xdr:from>
    <xdr:to>
      <xdr:col>22</xdr:col>
      <xdr:colOff>203200</xdr:colOff>
      <xdr:row>38</xdr:row>
      <xdr:rowOff>27517</xdr:rowOff>
    </xdr:to>
    <xdr:cxnSp macro="">
      <xdr:nvCxnSpPr>
        <xdr:cNvPr id="384" name="直線コネクタ 383"/>
        <xdr:cNvCxnSpPr/>
      </xdr:nvCxnSpPr>
      <xdr:spPr>
        <a:xfrm flipV="1">
          <a:off x="14401800" y="64460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5" name="フローチャート : 判断 38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6" name="テキスト ボックス 385"/>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27517</xdr:rowOff>
    </xdr:from>
    <xdr:to>
      <xdr:col>21</xdr:col>
      <xdr:colOff>0</xdr:colOff>
      <xdr:row>39</xdr:row>
      <xdr:rowOff>41063</xdr:rowOff>
    </xdr:to>
    <xdr:cxnSp macro="">
      <xdr:nvCxnSpPr>
        <xdr:cNvPr id="387" name="直線コネクタ 386"/>
        <xdr:cNvCxnSpPr/>
      </xdr:nvCxnSpPr>
      <xdr:spPr>
        <a:xfrm flipV="1">
          <a:off x="13512800" y="65426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88" name="フローチャート : 判断 38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89" name="テキスト ボックス 388"/>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0" name="フローチャート : 判断 389"/>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1" name="テキスト ボックス 390"/>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97" name="円/楕円 396"/>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98"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102447</xdr:rowOff>
    </xdr:from>
    <xdr:to>
      <xdr:col>23</xdr:col>
      <xdr:colOff>457200</xdr:colOff>
      <xdr:row>37</xdr:row>
      <xdr:rowOff>32597</xdr:rowOff>
    </xdr:to>
    <xdr:sp macro="" textlink="">
      <xdr:nvSpPr>
        <xdr:cNvPr id="399" name="円/楕円 398"/>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42774</xdr:rowOff>
    </xdr:from>
    <xdr:ext cx="736600" cy="259045"/>
    <xdr:sp macro="" textlink="">
      <xdr:nvSpPr>
        <xdr:cNvPr id="400" name="テキスト ボックス 399"/>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51647</xdr:rowOff>
    </xdr:from>
    <xdr:to>
      <xdr:col>22</xdr:col>
      <xdr:colOff>254000</xdr:colOff>
      <xdr:row>37</xdr:row>
      <xdr:rowOff>153247</xdr:rowOff>
    </xdr:to>
    <xdr:sp macro="" textlink="">
      <xdr:nvSpPr>
        <xdr:cNvPr id="401" name="円/楕円 400"/>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163424</xdr:rowOff>
    </xdr:from>
    <xdr:ext cx="762000" cy="259045"/>
    <xdr:sp macro="" textlink="">
      <xdr:nvSpPr>
        <xdr:cNvPr id="402" name="テキスト ボックス 401"/>
        <xdr:cNvSpPr txBox="1"/>
      </xdr:nvSpPr>
      <xdr:spPr>
        <a:xfrm>
          <a:off x="14909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148167</xdr:rowOff>
    </xdr:from>
    <xdr:to>
      <xdr:col>21</xdr:col>
      <xdr:colOff>50800</xdr:colOff>
      <xdr:row>38</xdr:row>
      <xdr:rowOff>78316</xdr:rowOff>
    </xdr:to>
    <xdr:sp macro="" textlink="">
      <xdr:nvSpPr>
        <xdr:cNvPr id="403" name="円/楕円 402"/>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88494</xdr:rowOff>
    </xdr:from>
    <xdr:ext cx="762000" cy="259045"/>
    <xdr:sp macro="" textlink="">
      <xdr:nvSpPr>
        <xdr:cNvPr id="404" name="テキスト ボックス 403"/>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405" name="円/楕円 404"/>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406" name="テキスト ボックス 405"/>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毎年度の歳出を抑制し、基金を毎年度</a:t>
          </a:r>
          <a:r>
            <a:rPr kumimoji="1" lang="en-US" altLang="ja-JP" sz="1300">
              <a:latin typeface="ＭＳ Ｐゴシック"/>
            </a:rPr>
            <a:t>2</a:t>
          </a:r>
          <a:r>
            <a:rPr kumimoji="1" lang="ja-JP" altLang="en-US" sz="1300">
              <a:latin typeface="ＭＳ Ｐゴシック"/>
            </a:rPr>
            <a:t>億円以上行っているため、将来負担額と貯蓄が上回っている状況にある。今後は起債の借入を抑制し、公債費の抑制に努め、負担比率が増加しないように努める。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3" name="直線コネクタ 432"/>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4"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5" name="直線コネクタ 434"/>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6"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7" name="直線コネクタ 436"/>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38"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39" name="フローチャート : 判断 438"/>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0" name="フローチャート : 判断 439"/>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1" name="テキスト ボックス 440"/>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42" name="フローチャート : 判断 441"/>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3" name="テキスト ボックス 442"/>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44" name="フローチャート : 判断 44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45" name="テキスト ボックス 44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46" name="フローチャート : 判断 44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47" name="テキスト ボックス 446"/>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74320</xdr:rowOff>
    </xdr:from>
    <xdr:to>
      <xdr:col>19</xdr:col>
      <xdr:colOff>533400</xdr:colOff>
      <xdr:row>15</xdr:row>
      <xdr:rowOff>4470</xdr:rowOff>
    </xdr:to>
    <xdr:sp macro="" textlink="">
      <xdr:nvSpPr>
        <xdr:cNvPr id="453" name="円/楕円 452"/>
        <xdr:cNvSpPr/>
      </xdr:nvSpPr>
      <xdr:spPr>
        <a:xfrm>
          <a:off x="13462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14647</xdr:rowOff>
    </xdr:from>
    <xdr:ext cx="762000" cy="259045"/>
    <xdr:sp macro="" textlink="">
      <xdr:nvSpPr>
        <xdr:cNvPr id="454" name="テキスト ボックス 453"/>
        <xdr:cNvSpPr txBox="1"/>
      </xdr:nvSpPr>
      <xdr:spPr>
        <a:xfrm>
          <a:off x="13131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熊本県和水町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11,075
11,044
98.75
8,023,449
6,991,693
992,962
4,520,434
7,919,436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国の減額要請に伴い前年度と比較すると、</a:t>
          </a:r>
          <a:r>
            <a:rPr kumimoji="1" lang="en-US" altLang="ja-JP" sz="1300">
              <a:latin typeface="ＭＳ Ｐゴシック"/>
            </a:rPr>
            <a:t>1.4</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今後も住民サービスが低下しない範囲で職員採用等も考慮し、２０％を下回るように努めていく。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50800</xdr:rowOff>
    </xdr:to>
    <xdr:cxnSp macro="">
      <xdr:nvCxnSpPr>
        <xdr:cNvPr id="65" name="直線コネクタ 64"/>
        <xdr:cNvCxnSpPr/>
      </xdr:nvCxnSpPr>
      <xdr:spPr>
        <a:xfrm flipV="1">
          <a:off x="3987800" y="645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50800</xdr:rowOff>
    </xdr:to>
    <xdr:cxnSp macro="">
      <xdr:nvCxnSpPr>
        <xdr:cNvPr id="68" name="直線コネクタ 67"/>
        <xdr:cNvCxnSpPr/>
      </xdr:nvCxnSpPr>
      <xdr:spPr>
        <a:xfrm>
          <a:off x="3098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38</xdr:row>
      <xdr:rowOff>5080</xdr:rowOff>
    </xdr:to>
    <xdr:cxnSp macro="">
      <xdr:nvCxnSpPr>
        <xdr:cNvPr id="71" name="直線コネクタ 70"/>
        <xdr:cNvCxnSpPr/>
      </xdr:nvCxnSpPr>
      <xdr:spPr>
        <a:xfrm>
          <a:off x="2209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39</xdr:row>
      <xdr:rowOff>39370</xdr:rowOff>
    </xdr:to>
    <xdr:cxnSp macro="">
      <xdr:nvCxnSpPr>
        <xdr:cNvPr id="74" name="直線コネクタ 73"/>
        <xdr:cNvCxnSpPr/>
      </xdr:nvCxnSpPr>
      <xdr:spPr>
        <a:xfrm flipV="1">
          <a:off x="1320800" y="63754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8" name="円/楕円 87"/>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66057</xdr:rowOff>
    </xdr:from>
    <xdr:ext cx="762000" cy="259045"/>
    <xdr:sp macro="" textlink="">
      <xdr:nvSpPr>
        <xdr:cNvPr id="89" name="テキスト ボックス 88"/>
        <xdr:cNvSpPr txBox="1"/>
      </xdr:nvSpPr>
      <xdr:spPr>
        <a:xfrm>
          <a:off x="2717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0" name="円/楕円 89"/>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1" name="テキスト ボックス 90"/>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2" name="円/楕円 91"/>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3" name="テキスト ボックス 92"/>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類似団体と比較して依然と低い水準で推移しているものの昨年度と比較すると、</a:t>
          </a:r>
          <a:r>
            <a:rPr kumimoji="1" lang="en-US" altLang="ja-JP" sz="1300">
              <a:latin typeface="ＭＳ Ｐゴシック"/>
            </a:rPr>
            <a:t>0.4</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これは、町立の保育園や教育委員会等に多数臨時職員が在籍しているため賃金の比率が依然と高い状況にある。今後は、業務の効率化や見直しを行い、削減に努めていく。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170543</xdr:rowOff>
    </xdr:to>
    <xdr:cxnSp macro="">
      <xdr:nvCxnSpPr>
        <xdr:cNvPr id="128" name="直線コネクタ 127"/>
        <xdr:cNvCxnSpPr/>
      </xdr:nvCxnSpPr>
      <xdr:spPr>
        <a:xfrm>
          <a:off x="15671800" y="2527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83457</xdr:rowOff>
    </xdr:from>
    <xdr:to>
      <xdr:col>22</xdr:col>
      <xdr:colOff>565150</xdr:colOff>
      <xdr:row>14</xdr:row>
      <xdr:rowOff>127000</xdr:rowOff>
    </xdr:to>
    <xdr:cxnSp macro="">
      <xdr:nvCxnSpPr>
        <xdr:cNvPr id="131" name="直線コネクタ 130"/>
        <xdr:cNvCxnSpPr/>
      </xdr:nvCxnSpPr>
      <xdr:spPr>
        <a:xfrm>
          <a:off x="14782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14</xdr:row>
      <xdr:rowOff>83457</xdr:rowOff>
    </xdr:to>
    <xdr:cxnSp macro="">
      <xdr:nvCxnSpPr>
        <xdr:cNvPr id="134" name="直線コネクタ 133"/>
        <xdr:cNvCxnSpPr/>
      </xdr:nvCxnSpPr>
      <xdr:spPr>
        <a:xfrm>
          <a:off x="13893800" y="2320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14</xdr:row>
      <xdr:rowOff>29029</xdr:rowOff>
    </xdr:to>
    <xdr:cxnSp macro="">
      <xdr:nvCxnSpPr>
        <xdr:cNvPr id="137" name="直線コネクタ 136"/>
        <xdr:cNvCxnSpPr/>
      </xdr:nvCxnSpPr>
      <xdr:spPr>
        <a:xfrm flipV="1">
          <a:off x="13004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7" name="円/楕円 146"/>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8"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9" name="円/楕円 148"/>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0" name="テキスト ボックス 149"/>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1" name="円/楕円 150"/>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2" name="テキスト ボックス 151"/>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3" name="円/楕円 152"/>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4" name="テキスト ボックス 153"/>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5" name="円/楕円 154"/>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6" name="テキスト ボックス 155"/>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扶助費については、昨年度より</a:t>
          </a:r>
          <a:r>
            <a:rPr kumimoji="1" lang="en-US" altLang="ja-JP" sz="1300">
              <a:latin typeface="ＭＳ Ｐゴシック"/>
            </a:rPr>
            <a:t>0.4</a:t>
          </a:r>
          <a:r>
            <a:rPr kumimoji="1" lang="ja-JP" altLang="en-US" sz="1300">
              <a:latin typeface="ＭＳ Ｐゴシック"/>
            </a:rPr>
            <a:t>ポイント増加している。これは、障害福祉サービス事業や保育所運営費等が昨年度より増加したためである。</a:t>
          </a:r>
          <a:endParaRPr kumimoji="1" lang="en-US" altLang="ja-JP" sz="1300">
            <a:latin typeface="ＭＳ Ｐゴシック"/>
          </a:endParaRPr>
        </a:p>
        <a:p>
          <a:r>
            <a:rPr kumimoji="1" lang="ja-JP" altLang="en-US" sz="1300">
              <a:latin typeface="ＭＳ Ｐゴシック"/>
            </a:rPr>
            <a:t>今後も扶助費の増加は続いていくと思われるため、他の経費削減に努め全国平均を下回る水準で推移していくように努める。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69850</xdr:rowOff>
    </xdr:from>
    <xdr:to>
      <xdr:col>7</xdr:col>
      <xdr:colOff>15875</xdr:colOff>
      <xdr:row>60</xdr:row>
      <xdr:rowOff>146050</xdr:rowOff>
    </xdr:to>
    <xdr:cxnSp macro="">
      <xdr:nvCxnSpPr>
        <xdr:cNvPr id="189" name="直線コネクタ 188"/>
        <xdr:cNvCxnSpPr/>
      </xdr:nvCxnSpPr>
      <xdr:spPr>
        <a:xfrm>
          <a:off x="3987800" y="1035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60</xdr:row>
      <xdr:rowOff>69850</xdr:rowOff>
    </xdr:to>
    <xdr:cxnSp macro="">
      <xdr:nvCxnSpPr>
        <xdr:cNvPr id="192" name="直線コネクタ 191"/>
        <xdr:cNvCxnSpPr/>
      </xdr:nvCxnSpPr>
      <xdr:spPr>
        <a:xfrm>
          <a:off x="3098800" y="936625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165100</xdr:rowOff>
    </xdr:to>
    <xdr:cxnSp macro="">
      <xdr:nvCxnSpPr>
        <xdr:cNvPr id="195" name="直線コネクタ 194"/>
        <xdr:cNvCxnSpPr/>
      </xdr:nvCxnSpPr>
      <xdr:spPr>
        <a:xfrm flipV="1">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8" name="直線コネクタ 197"/>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95250</xdr:rowOff>
    </xdr:from>
    <xdr:to>
      <xdr:col>7</xdr:col>
      <xdr:colOff>66675</xdr:colOff>
      <xdr:row>61</xdr:row>
      <xdr:rowOff>25400</xdr:rowOff>
    </xdr:to>
    <xdr:sp macro="" textlink="">
      <xdr:nvSpPr>
        <xdr:cNvPr id="208" name="円/楕円 207"/>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3827</xdr:rowOff>
    </xdr:from>
    <xdr:ext cx="762000" cy="259045"/>
    <xdr:sp macro="" textlink="">
      <xdr:nvSpPr>
        <xdr:cNvPr id="209" name="扶助費該当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19050</xdr:rowOff>
    </xdr:from>
    <xdr:to>
      <xdr:col>5</xdr:col>
      <xdr:colOff>600075</xdr:colOff>
      <xdr:row>60</xdr:row>
      <xdr:rowOff>120650</xdr:rowOff>
    </xdr:to>
    <xdr:sp macro="" textlink="">
      <xdr:nvSpPr>
        <xdr:cNvPr id="210" name="円/楕円 209"/>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105427</xdr:rowOff>
    </xdr:from>
    <xdr:ext cx="736600" cy="259045"/>
    <xdr:sp macro="" textlink="">
      <xdr:nvSpPr>
        <xdr:cNvPr id="211" name="テキスト ボックス 210"/>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2" name="円/楕円 211"/>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3" name="テキスト ボックス 212"/>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4" name="円/楕円 213"/>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5" name="テキスト ボックス 214"/>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6" name="円/楕円 215"/>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7" name="テキスト ボックス 216"/>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0.1</a:t>
          </a:r>
          <a:r>
            <a:rPr kumimoji="1" lang="ja-JP" altLang="en-US" sz="1300">
              <a:latin typeface="ＭＳ Ｐゴシック"/>
            </a:rPr>
            <a:t>ポイントの減少となった。</a:t>
          </a:r>
          <a:endParaRPr kumimoji="1" lang="en-US" altLang="ja-JP" sz="1300">
            <a:latin typeface="ＭＳ Ｐゴシック"/>
          </a:endParaRPr>
        </a:p>
        <a:p>
          <a:r>
            <a:rPr kumimoji="1" lang="ja-JP" altLang="en-US" sz="1300">
              <a:latin typeface="ＭＳ Ｐゴシック"/>
            </a:rPr>
            <a:t>下水道事業会計への繰出金の減少が主な要因であるが、全国平均と比べると高い状況にあるため、平成</a:t>
          </a:r>
          <a:r>
            <a:rPr kumimoji="1" lang="en-US" altLang="ja-JP" sz="1300">
              <a:latin typeface="ＭＳ Ｐゴシック"/>
            </a:rPr>
            <a:t>30</a:t>
          </a:r>
          <a:r>
            <a:rPr kumimoji="1" lang="ja-JP" altLang="en-US" sz="1300">
              <a:latin typeface="ＭＳ Ｐゴシック"/>
            </a:rPr>
            <a:t>年度までに</a:t>
          </a:r>
          <a:r>
            <a:rPr kumimoji="1" lang="en-US" altLang="ja-JP" sz="1300">
              <a:latin typeface="ＭＳ Ｐゴシック"/>
            </a:rPr>
            <a:t>12%</a:t>
          </a:r>
          <a:r>
            <a:rPr kumimoji="1" lang="ja-JP" altLang="en-US" sz="1300">
              <a:latin typeface="ＭＳ Ｐゴシック"/>
            </a:rPr>
            <a:t>台までを目標に経費削減に努めていく。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15422</xdr:rowOff>
    </xdr:from>
    <xdr:to>
      <xdr:col>24</xdr:col>
      <xdr:colOff>31750</xdr:colOff>
      <xdr:row>57</xdr:row>
      <xdr:rowOff>26307</xdr:rowOff>
    </xdr:to>
    <xdr:cxnSp macro="">
      <xdr:nvCxnSpPr>
        <xdr:cNvPr id="252" name="直線コネクタ 251"/>
        <xdr:cNvCxnSpPr/>
      </xdr:nvCxnSpPr>
      <xdr:spPr>
        <a:xfrm flipV="1">
          <a:off x="15671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57</xdr:row>
      <xdr:rowOff>26307</xdr:rowOff>
    </xdr:to>
    <xdr:cxnSp macro="">
      <xdr:nvCxnSpPr>
        <xdr:cNvPr id="255" name="直線コネクタ 254"/>
        <xdr:cNvCxnSpPr/>
      </xdr:nvCxnSpPr>
      <xdr:spPr>
        <a:xfrm>
          <a:off x="14782800" y="9668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67128</xdr:rowOff>
    </xdr:from>
    <xdr:to>
      <xdr:col>21</xdr:col>
      <xdr:colOff>361950</xdr:colOff>
      <xdr:row>56</xdr:row>
      <xdr:rowOff>99785</xdr:rowOff>
    </xdr:to>
    <xdr:cxnSp macro="">
      <xdr:nvCxnSpPr>
        <xdr:cNvPr id="258" name="直線コネクタ 257"/>
        <xdr:cNvCxnSpPr/>
      </xdr:nvCxnSpPr>
      <xdr:spPr>
        <a:xfrm flipV="1">
          <a:off x="13893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99785</xdr:rowOff>
    </xdr:from>
    <xdr:to>
      <xdr:col>20</xdr:col>
      <xdr:colOff>158750</xdr:colOff>
      <xdr:row>57</xdr:row>
      <xdr:rowOff>58965</xdr:rowOff>
    </xdr:to>
    <xdr:cxnSp macro="">
      <xdr:nvCxnSpPr>
        <xdr:cNvPr id="261" name="直線コネクタ 260"/>
        <xdr:cNvCxnSpPr/>
      </xdr:nvCxnSpPr>
      <xdr:spPr>
        <a:xfrm flipV="1">
          <a:off x="13004800" y="9700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136072</xdr:rowOff>
    </xdr:from>
    <xdr:to>
      <xdr:col>24</xdr:col>
      <xdr:colOff>82550</xdr:colOff>
      <xdr:row>57</xdr:row>
      <xdr:rowOff>66222</xdr:rowOff>
    </xdr:to>
    <xdr:sp macro="" textlink="">
      <xdr:nvSpPr>
        <xdr:cNvPr id="271" name="円/楕円 270"/>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152599</xdr:rowOff>
    </xdr:from>
    <xdr:ext cx="762000" cy="259045"/>
    <xdr:sp macro="" textlink="">
      <xdr:nvSpPr>
        <xdr:cNvPr id="272"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3" name="円/楕円 272"/>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4" name="テキスト ボックス 273"/>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5" name="円/楕円 274"/>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76" name="テキスト ボックス 275"/>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48985</xdr:rowOff>
    </xdr:from>
    <xdr:to>
      <xdr:col>20</xdr:col>
      <xdr:colOff>209550</xdr:colOff>
      <xdr:row>56</xdr:row>
      <xdr:rowOff>150585</xdr:rowOff>
    </xdr:to>
    <xdr:sp macro="" textlink="">
      <xdr:nvSpPr>
        <xdr:cNvPr id="277" name="円/楕円 276"/>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78" name="テキスト ボックス 277"/>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8165</xdr:rowOff>
    </xdr:from>
    <xdr:to>
      <xdr:col>19</xdr:col>
      <xdr:colOff>6350</xdr:colOff>
      <xdr:row>57</xdr:row>
      <xdr:rowOff>109765</xdr:rowOff>
    </xdr:to>
    <xdr:sp macro="" textlink="">
      <xdr:nvSpPr>
        <xdr:cNvPr id="279" name="円/楕円 278"/>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94542</xdr:rowOff>
    </xdr:from>
    <xdr:ext cx="762000" cy="259045"/>
    <xdr:sp macro="" textlink="">
      <xdr:nvSpPr>
        <xdr:cNvPr id="280" name="テキスト ボックス 279"/>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a:t>
          </a:r>
          <a:r>
            <a:rPr kumimoji="1" lang="en-US" altLang="ja-JP" sz="1300">
              <a:latin typeface="ＭＳ Ｐゴシック"/>
            </a:rPr>
            <a:t>0.2</a:t>
          </a:r>
          <a:r>
            <a:rPr kumimoji="1" lang="ja-JP" altLang="en-US" sz="1300">
              <a:latin typeface="ＭＳ Ｐゴシック"/>
            </a:rPr>
            <a:t>ポイント減少している。これは、一部事務組合への負担金が減少したことによるものである。</a:t>
          </a:r>
          <a:endParaRPr kumimoji="1" lang="en-US" altLang="ja-JP" sz="1300">
            <a:latin typeface="ＭＳ Ｐゴシック"/>
          </a:endParaRPr>
        </a:p>
        <a:p>
          <a:r>
            <a:rPr kumimoji="1" lang="ja-JP" altLang="en-US" sz="1300">
              <a:latin typeface="ＭＳ Ｐゴシック"/>
            </a:rPr>
            <a:t>全国平均や熊本県平均と比較すると高い数値であるため、今後は、町単独補助金の５％程度の削減を行っていく予定である。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34472</xdr:rowOff>
    </xdr:to>
    <xdr:cxnSp macro="">
      <xdr:nvCxnSpPr>
        <xdr:cNvPr id="315" name="直線コネクタ 314"/>
        <xdr:cNvCxnSpPr/>
      </xdr:nvCxnSpPr>
      <xdr:spPr>
        <a:xfrm flipV="1">
          <a:off x="15671800" y="6184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34472</xdr:rowOff>
    </xdr:from>
    <xdr:to>
      <xdr:col>22</xdr:col>
      <xdr:colOff>565150</xdr:colOff>
      <xdr:row>37</xdr:row>
      <xdr:rowOff>58964</xdr:rowOff>
    </xdr:to>
    <xdr:cxnSp macro="">
      <xdr:nvCxnSpPr>
        <xdr:cNvPr id="318" name="直線コネクタ 317"/>
        <xdr:cNvCxnSpPr/>
      </xdr:nvCxnSpPr>
      <xdr:spPr>
        <a:xfrm flipV="1">
          <a:off x="14782800" y="62066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58964</xdr:rowOff>
    </xdr:from>
    <xdr:to>
      <xdr:col>21</xdr:col>
      <xdr:colOff>361950</xdr:colOff>
      <xdr:row>38</xdr:row>
      <xdr:rowOff>105228</xdr:rowOff>
    </xdr:to>
    <xdr:cxnSp macro="">
      <xdr:nvCxnSpPr>
        <xdr:cNvPr id="321" name="直線コネクタ 320"/>
        <xdr:cNvCxnSpPr/>
      </xdr:nvCxnSpPr>
      <xdr:spPr>
        <a:xfrm flipV="1">
          <a:off x="13893800" y="6402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105228</xdr:rowOff>
    </xdr:from>
    <xdr:to>
      <xdr:col>20</xdr:col>
      <xdr:colOff>158750</xdr:colOff>
      <xdr:row>39</xdr:row>
      <xdr:rowOff>31750</xdr:rowOff>
    </xdr:to>
    <xdr:cxnSp macro="">
      <xdr:nvCxnSpPr>
        <xdr:cNvPr id="324" name="直線コネクタ 323"/>
        <xdr:cNvCxnSpPr/>
      </xdr:nvCxnSpPr>
      <xdr:spPr>
        <a:xfrm flipV="1">
          <a:off x="13004800" y="6620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4" name="円/楕円 33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155122</xdr:rowOff>
    </xdr:from>
    <xdr:to>
      <xdr:col>22</xdr:col>
      <xdr:colOff>615950</xdr:colOff>
      <xdr:row>36</xdr:row>
      <xdr:rowOff>85272</xdr:rowOff>
    </xdr:to>
    <xdr:sp macro="" textlink="">
      <xdr:nvSpPr>
        <xdr:cNvPr id="336" name="円/楕円 335"/>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37" name="テキスト ボックス 336"/>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8164</xdr:rowOff>
    </xdr:from>
    <xdr:to>
      <xdr:col>21</xdr:col>
      <xdr:colOff>412750</xdr:colOff>
      <xdr:row>37</xdr:row>
      <xdr:rowOff>109764</xdr:rowOff>
    </xdr:to>
    <xdr:sp macro="" textlink="">
      <xdr:nvSpPr>
        <xdr:cNvPr id="338" name="円/楕円 337"/>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119941</xdr:rowOff>
    </xdr:from>
    <xdr:ext cx="762000" cy="259045"/>
    <xdr:sp macro="" textlink="">
      <xdr:nvSpPr>
        <xdr:cNvPr id="339" name="テキスト ボックス 338"/>
        <xdr:cNvSpPr txBox="1"/>
      </xdr:nvSpPr>
      <xdr:spPr>
        <a:xfrm>
          <a:off x="14401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54428</xdr:rowOff>
    </xdr:from>
    <xdr:to>
      <xdr:col>20</xdr:col>
      <xdr:colOff>209550</xdr:colOff>
      <xdr:row>38</xdr:row>
      <xdr:rowOff>156028</xdr:rowOff>
    </xdr:to>
    <xdr:sp macro="" textlink="">
      <xdr:nvSpPr>
        <xdr:cNvPr id="340" name="円/楕円 339"/>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140805</xdr:rowOff>
    </xdr:from>
    <xdr:ext cx="762000" cy="259045"/>
    <xdr:sp macro="" textlink="">
      <xdr:nvSpPr>
        <xdr:cNvPr id="341" name="テキスト ボックス 340"/>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42" name="円/楕円 341"/>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43" name="テキスト ボックス 342"/>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公債費については、類似団体平均より低い水準で推移しているものの昨年度より、</a:t>
          </a:r>
          <a:r>
            <a:rPr kumimoji="1" lang="en-US" altLang="ja-JP" sz="1300">
              <a:latin typeface="ＭＳ Ｐゴシック"/>
            </a:rPr>
            <a:t>1.3</a:t>
          </a:r>
          <a:r>
            <a:rPr kumimoji="1" lang="ja-JP" altLang="en-US" sz="1300">
              <a:latin typeface="ＭＳ Ｐゴシック"/>
            </a:rPr>
            <a:t>ポイント増加している。これは、大型公共事業完了に伴う起債償還が始まったことによる。今後は起債借入を元金償還の６割程度まで抑制し、公債費の割合が増加しないように努める。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6986</xdr:rowOff>
    </xdr:from>
    <xdr:to>
      <xdr:col>7</xdr:col>
      <xdr:colOff>15875</xdr:colOff>
      <xdr:row>76</xdr:row>
      <xdr:rowOff>81280</xdr:rowOff>
    </xdr:to>
    <xdr:cxnSp macro="">
      <xdr:nvCxnSpPr>
        <xdr:cNvPr id="372" name="直線コネクタ 371"/>
        <xdr:cNvCxnSpPr/>
      </xdr:nvCxnSpPr>
      <xdr:spPr>
        <a:xfrm>
          <a:off x="3987800" y="1303718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6986</xdr:rowOff>
    </xdr:from>
    <xdr:to>
      <xdr:col>5</xdr:col>
      <xdr:colOff>549275</xdr:colOff>
      <xdr:row>76</xdr:row>
      <xdr:rowOff>41275</xdr:rowOff>
    </xdr:to>
    <xdr:cxnSp macro="">
      <xdr:nvCxnSpPr>
        <xdr:cNvPr id="375" name="直線コネクタ 374"/>
        <xdr:cNvCxnSpPr/>
      </xdr:nvCxnSpPr>
      <xdr:spPr>
        <a:xfrm flipV="1">
          <a:off x="3098800" y="13037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18414</xdr:rowOff>
    </xdr:from>
    <xdr:to>
      <xdr:col>4</xdr:col>
      <xdr:colOff>346075</xdr:colOff>
      <xdr:row>76</xdr:row>
      <xdr:rowOff>41275</xdr:rowOff>
    </xdr:to>
    <xdr:cxnSp macro="">
      <xdr:nvCxnSpPr>
        <xdr:cNvPr id="378" name="直線コネクタ 377"/>
        <xdr:cNvCxnSpPr/>
      </xdr:nvCxnSpPr>
      <xdr:spPr>
        <a:xfrm>
          <a:off x="2209800" y="130486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18414</xdr:rowOff>
    </xdr:from>
    <xdr:to>
      <xdr:col>3</xdr:col>
      <xdr:colOff>142875</xdr:colOff>
      <xdr:row>77</xdr:row>
      <xdr:rowOff>6986</xdr:rowOff>
    </xdr:to>
    <xdr:cxnSp macro="">
      <xdr:nvCxnSpPr>
        <xdr:cNvPr id="381" name="直線コネクタ 380"/>
        <xdr:cNvCxnSpPr/>
      </xdr:nvCxnSpPr>
      <xdr:spPr>
        <a:xfrm flipV="1">
          <a:off x="1320800" y="1304861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1" name="円/楕円 39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127635</xdr:rowOff>
    </xdr:from>
    <xdr:to>
      <xdr:col>5</xdr:col>
      <xdr:colOff>600075</xdr:colOff>
      <xdr:row>76</xdr:row>
      <xdr:rowOff>57786</xdr:rowOff>
    </xdr:to>
    <xdr:sp macro="" textlink="">
      <xdr:nvSpPr>
        <xdr:cNvPr id="393" name="円/楕円 392"/>
        <xdr:cNvSpPr/>
      </xdr:nvSpPr>
      <xdr:spPr>
        <a:xfrm>
          <a:off x="3937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94" name="テキスト ボックス 393"/>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161925</xdr:rowOff>
    </xdr:from>
    <xdr:to>
      <xdr:col>4</xdr:col>
      <xdr:colOff>396875</xdr:colOff>
      <xdr:row>76</xdr:row>
      <xdr:rowOff>92075</xdr:rowOff>
    </xdr:to>
    <xdr:sp macro="" textlink="">
      <xdr:nvSpPr>
        <xdr:cNvPr id="395" name="円/楕円 394"/>
        <xdr:cNvSpPr/>
      </xdr:nvSpPr>
      <xdr:spPr>
        <a:xfrm>
          <a:off x="3048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102252</xdr:rowOff>
    </xdr:from>
    <xdr:ext cx="762000" cy="259045"/>
    <xdr:sp macro="" textlink="">
      <xdr:nvSpPr>
        <xdr:cNvPr id="396" name="テキスト ボックス 395"/>
        <xdr:cNvSpPr txBox="1"/>
      </xdr:nvSpPr>
      <xdr:spPr>
        <a:xfrm>
          <a:off x="2717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97" name="円/楕円 396"/>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98" name="テキスト ボックス 39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127636</xdr:rowOff>
    </xdr:from>
    <xdr:to>
      <xdr:col>1</xdr:col>
      <xdr:colOff>676275</xdr:colOff>
      <xdr:row>77</xdr:row>
      <xdr:rowOff>57786</xdr:rowOff>
    </xdr:to>
    <xdr:sp macro="" textlink="">
      <xdr:nvSpPr>
        <xdr:cNvPr id="399" name="円/楕円 398"/>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67962</xdr:rowOff>
    </xdr:from>
    <xdr:ext cx="762000" cy="259045"/>
    <xdr:sp macro="" textlink="">
      <xdr:nvSpPr>
        <xdr:cNvPr id="400" name="テキスト ボックス 399"/>
        <xdr:cNvSpPr txBox="1"/>
      </xdr:nvSpPr>
      <xdr:spPr>
        <a:xfrm>
          <a:off x="939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全国平均や熊本県平均と比較すると低い傾向にあり、前年度と比較すると</a:t>
          </a:r>
          <a:r>
            <a:rPr kumimoji="1" lang="en-US" altLang="ja-JP" sz="1300">
              <a:latin typeface="ＭＳ Ｐゴシック"/>
            </a:rPr>
            <a:t>0.9</a:t>
          </a:r>
          <a:r>
            <a:rPr kumimoji="1" lang="ja-JP" altLang="en-US" sz="1300">
              <a:latin typeface="ＭＳ Ｐゴシック"/>
            </a:rPr>
            <a:t>ポイントの減少となった。</a:t>
          </a:r>
          <a:endParaRPr kumimoji="1" lang="en-US" altLang="ja-JP" sz="1300">
            <a:latin typeface="ＭＳ Ｐゴシック"/>
          </a:endParaRPr>
        </a:p>
        <a:p>
          <a:r>
            <a:rPr kumimoji="1" lang="ja-JP" altLang="en-US" sz="1300">
              <a:latin typeface="ＭＳ Ｐゴシック"/>
            </a:rPr>
            <a:t>物件費や繰出金及び補助費等の減少によるものである。今後も特に補助費の５％削減に努めていく。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56135</xdr:rowOff>
    </xdr:to>
    <xdr:cxnSp macro="">
      <xdr:nvCxnSpPr>
        <xdr:cNvPr id="431" name="直線コネクタ 430"/>
        <xdr:cNvCxnSpPr/>
      </xdr:nvCxnSpPr>
      <xdr:spPr>
        <a:xfrm flipV="1">
          <a:off x="15671800" y="132166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143002</xdr:rowOff>
    </xdr:from>
    <xdr:to>
      <xdr:col>22</xdr:col>
      <xdr:colOff>565150</xdr:colOff>
      <xdr:row>77</xdr:row>
      <xdr:rowOff>56135</xdr:rowOff>
    </xdr:to>
    <xdr:cxnSp macro="">
      <xdr:nvCxnSpPr>
        <xdr:cNvPr id="434" name="直線コネクタ 433"/>
        <xdr:cNvCxnSpPr/>
      </xdr:nvCxnSpPr>
      <xdr:spPr>
        <a:xfrm>
          <a:off x="14782800" y="13001752"/>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75</xdr:row>
      <xdr:rowOff>143002</xdr:rowOff>
    </xdr:to>
    <xdr:cxnSp macro="">
      <xdr:nvCxnSpPr>
        <xdr:cNvPr id="437" name="直線コネクタ 436"/>
        <xdr:cNvCxnSpPr/>
      </xdr:nvCxnSpPr>
      <xdr:spPr>
        <a:xfrm>
          <a:off x="13893800" y="12965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77</xdr:row>
      <xdr:rowOff>115570</xdr:rowOff>
    </xdr:to>
    <xdr:cxnSp macro="">
      <xdr:nvCxnSpPr>
        <xdr:cNvPr id="440" name="直線コネクタ 439"/>
        <xdr:cNvCxnSpPr/>
      </xdr:nvCxnSpPr>
      <xdr:spPr>
        <a:xfrm flipV="1">
          <a:off x="13004800" y="12965176"/>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2" name="テキスト ボックス 441"/>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50" name="円/楕円 449"/>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51"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52" name="円/楕円 451"/>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53" name="テキスト ボックス 452"/>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54" name="円/楕円 453"/>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55" name="テキスト ボックス 454"/>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56" name="円/楕円 455"/>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7" name="テキスト ボックス 456"/>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熊本県和水町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64091</xdr:rowOff>
    </xdr:from>
    <xdr:to>
      <xdr:col>4</xdr:col>
      <xdr:colOff>1117600</xdr:colOff>
      <xdr:row>17</xdr:row>
      <xdr:rowOff>67695</xdr:rowOff>
    </xdr:to>
    <xdr:cxnSp macro="">
      <xdr:nvCxnSpPr>
        <xdr:cNvPr id="52" name="直線コネクタ 51"/>
        <xdr:cNvCxnSpPr/>
      </xdr:nvCxnSpPr>
      <xdr:spPr bwMode="auto">
        <a:xfrm flipV="1">
          <a:off x="5003800" y="3026366"/>
          <a:ext cx="6477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40404</xdr:rowOff>
    </xdr:from>
    <xdr:to>
      <xdr:col>4</xdr:col>
      <xdr:colOff>469900</xdr:colOff>
      <xdr:row>17</xdr:row>
      <xdr:rowOff>67695</xdr:rowOff>
    </xdr:to>
    <xdr:cxnSp macro="">
      <xdr:nvCxnSpPr>
        <xdr:cNvPr id="55" name="直線コネクタ 54"/>
        <xdr:cNvCxnSpPr/>
      </xdr:nvCxnSpPr>
      <xdr:spPr bwMode="auto">
        <a:xfrm>
          <a:off x="4305300" y="3002679"/>
          <a:ext cx="698500" cy="27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133238</xdr:rowOff>
    </xdr:from>
    <xdr:to>
      <xdr:col>3</xdr:col>
      <xdr:colOff>904875</xdr:colOff>
      <xdr:row>17</xdr:row>
      <xdr:rowOff>40404</xdr:rowOff>
    </xdr:to>
    <xdr:cxnSp macro="">
      <xdr:nvCxnSpPr>
        <xdr:cNvPr id="58" name="直線コネクタ 57"/>
        <xdr:cNvCxnSpPr/>
      </xdr:nvCxnSpPr>
      <xdr:spPr bwMode="auto">
        <a:xfrm>
          <a:off x="3606800" y="2924063"/>
          <a:ext cx="698500" cy="7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95257</xdr:rowOff>
    </xdr:from>
    <xdr:to>
      <xdr:col>3</xdr:col>
      <xdr:colOff>206375</xdr:colOff>
      <xdr:row>16</xdr:row>
      <xdr:rowOff>133238</xdr:rowOff>
    </xdr:to>
    <xdr:cxnSp macro="">
      <xdr:nvCxnSpPr>
        <xdr:cNvPr id="61" name="直線コネクタ 60"/>
        <xdr:cNvCxnSpPr/>
      </xdr:nvCxnSpPr>
      <xdr:spPr bwMode="auto">
        <a:xfrm>
          <a:off x="2908300" y="2886082"/>
          <a:ext cx="6985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13291</xdr:rowOff>
    </xdr:from>
    <xdr:to>
      <xdr:col>5</xdr:col>
      <xdr:colOff>34925</xdr:colOff>
      <xdr:row>17</xdr:row>
      <xdr:rowOff>114891</xdr:rowOff>
    </xdr:to>
    <xdr:sp macro="" textlink="">
      <xdr:nvSpPr>
        <xdr:cNvPr id="71" name="円/楕円 70"/>
        <xdr:cNvSpPr/>
      </xdr:nvSpPr>
      <xdr:spPr bwMode="auto">
        <a:xfrm>
          <a:off x="56007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156818</xdr:rowOff>
    </xdr:from>
    <xdr:ext cx="762000" cy="259045"/>
    <xdr:sp macro="" textlink="">
      <xdr:nvSpPr>
        <xdr:cNvPr id="72" name="人口1人当たり決算額の推移該当値テキスト130"/>
        <xdr:cNvSpPr txBox="1"/>
      </xdr:nvSpPr>
      <xdr:spPr>
        <a:xfrm>
          <a:off x="5740400" y="2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16895</xdr:rowOff>
    </xdr:from>
    <xdr:to>
      <xdr:col>4</xdr:col>
      <xdr:colOff>520700</xdr:colOff>
      <xdr:row>17</xdr:row>
      <xdr:rowOff>118495</xdr:rowOff>
    </xdr:to>
    <xdr:sp macro="" textlink="">
      <xdr:nvSpPr>
        <xdr:cNvPr id="73" name="円/楕円 72"/>
        <xdr:cNvSpPr/>
      </xdr:nvSpPr>
      <xdr:spPr bwMode="auto">
        <a:xfrm>
          <a:off x="4953000" y="297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103272</xdr:rowOff>
    </xdr:from>
    <xdr:ext cx="736600" cy="259045"/>
    <xdr:sp macro="" textlink="">
      <xdr:nvSpPr>
        <xdr:cNvPr id="74" name="テキスト ボックス 73"/>
        <xdr:cNvSpPr txBox="1"/>
      </xdr:nvSpPr>
      <xdr:spPr>
        <a:xfrm>
          <a:off x="4622800" y="306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161054</xdr:rowOff>
    </xdr:from>
    <xdr:to>
      <xdr:col>3</xdr:col>
      <xdr:colOff>955675</xdr:colOff>
      <xdr:row>17</xdr:row>
      <xdr:rowOff>91204</xdr:rowOff>
    </xdr:to>
    <xdr:sp macro="" textlink="">
      <xdr:nvSpPr>
        <xdr:cNvPr id="75" name="円/楕円 74"/>
        <xdr:cNvSpPr/>
      </xdr:nvSpPr>
      <xdr:spPr bwMode="auto">
        <a:xfrm>
          <a:off x="42545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75981</xdr:rowOff>
    </xdr:from>
    <xdr:ext cx="762000" cy="259045"/>
    <xdr:sp macro="" textlink="">
      <xdr:nvSpPr>
        <xdr:cNvPr id="76" name="テキスト ボックス 75"/>
        <xdr:cNvSpPr txBox="1"/>
      </xdr:nvSpPr>
      <xdr:spPr>
        <a:xfrm>
          <a:off x="3924300" y="30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82438</xdr:rowOff>
    </xdr:from>
    <xdr:to>
      <xdr:col>3</xdr:col>
      <xdr:colOff>257175</xdr:colOff>
      <xdr:row>17</xdr:row>
      <xdr:rowOff>12588</xdr:rowOff>
    </xdr:to>
    <xdr:sp macro="" textlink="">
      <xdr:nvSpPr>
        <xdr:cNvPr id="77" name="円/楕円 76"/>
        <xdr:cNvSpPr/>
      </xdr:nvSpPr>
      <xdr:spPr bwMode="auto">
        <a:xfrm>
          <a:off x="3556000" y="287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168815</xdr:rowOff>
    </xdr:from>
    <xdr:ext cx="762000" cy="259045"/>
    <xdr:sp macro="" textlink="">
      <xdr:nvSpPr>
        <xdr:cNvPr id="78" name="テキスト ボックス 77"/>
        <xdr:cNvSpPr txBox="1"/>
      </xdr:nvSpPr>
      <xdr:spPr>
        <a:xfrm>
          <a:off x="3225800" y="29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44457</xdr:rowOff>
    </xdr:from>
    <xdr:to>
      <xdr:col>2</xdr:col>
      <xdr:colOff>692150</xdr:colOff>
      <xdr:row>16</xdr:row>
      <xdr:rowOff>146057</xdr:rowOff>
    </xdr:to>
    <xdr:sp macro="" textlink="">
      <xdr:nvSpPr>
        <xdr:cNvPr id="79" name="円/楕円 78"/>
        <xdr:cNvSpPr/>
      </xdr:nvSpPr>
      <xdr:spPr bwMode="auto">
        <a:xfrm>
          <a:off x="2857500" y="283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156234</xdr:rowOff>
    </xdr:from>
    <xdr:ext cx="762000" cy="259045"/>
    <xdr:sp macro="" textlink="">
      <xdr:nvSpPr>
        <xdr:cNvPr id="80" name="テキスト ボックス 79"/>
        <xdr:cNvSpPr txBox="1"/>
      </xdr:nvSpPr>
      <xdr:spPr>
        <a:xfrm>
          <a:off x="2527300" y="26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333723</xdr:rowOff>
    </xdr:from>
    <xdr:to>
      <xdr:col>4</xdr:col>
      <xdr:colOff>1117600</xdr:colOff>
      <xdr:row>38</xdr:row>
      <xdr:rowOff>15374</xdr:rowOff>
    </xdr:to>
    <xdr:cxnSp macro="">
      <xdr:nvCxnSpPr>
        <xdr:cNvPr id="113" name="直線コネクタ 112"/>
        <xdr:cNvCxnSpPr/>
      </xdr:nvCxnSpPr>
      <xdr:spPr bwMode="auto">
        <a:xfrm flipV="1">
          <a:off x="5003800" y="7458423"/>
          <a:ext cx="6477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229550</xdr:rowOff>
    </xdr:from>
    <xdr:to>
      <xdr:col>4</xdr:col>
      <xdr:colOff>469900</xdr:colOff>
      <xdr:row>38</xdr:row>
      <xdr:rowOff>15374</xdr:rowOff>
    </xdr:to>
    <xdr:cxnSp macro="">
      <xdr:nvCxnSpPr>
        <xdr:cNvPr id="116" name="直線コネクタ 115"/>
        <xdr:cNvCxnSpPr/>
      </xdr:nvCxnSpPr>
      <xdr:spPr bwMode="auto">
        <a:xfrm>
          <a:off x="4305300" y="7354250"/>
          <a:ext cx="698500" cy="12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229550</xdr:rowOff>
    </xdr:from>
    <xdr:to>
      <xdr:col>3</xdr:col>
      <xdr:colOff>904875</xdr:colOff>
      <xdr:row>37</xdr:row>
      <xdr:rowOff>251656</xdr:rowOff>
    </xdr:to>
    <xdr:cxnSp macro="">
      <xdr:nvCxnSpPr>
        <xdr:cNvPr id="119" name="直線コネクタ 118"/>
        <xdr:cNvCxnSpPr/>
      </xdr:nvCxnSpPr>
      <xdr:spPr bwMode="auto">
        <a:xfrm flipV="1">
          <a:off x="3606800" y="7354250"/>
          <a:ext cx="698500" cy="2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54351</xdr:rowOff>
    </xdr:from>
    <xdr:to>
      <xdr:col>3</xdr:col>
      <xdr:colOff>206375</xdr:colOff>
      <xdr:row>37</xdr:row>
      <xdr:rowOff>251656</xdr:rowOff>
    </xdr:to>
    <xdr:cxnSp macro="">
      <xdr:nvCxnSpPr>
        <xdr:cNvPr id="122" name="直線コネクタ 121"/>
        <xdr:cNvCxnSpPr/>
      </xdr:nvCxnSpPr>
      <xdr:spPr bwMode="auto">
        <a:xfrm>
          <a:off x="2908300" y="7179051"/>
          <a:ext cx="698500" cy="19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282923</xdr:rowOff>
    </xdr:from>
    <xdr:to>
      <xdr:col>5</xdr:col>
      <xdr:colOff>34925</xdr:colOff>
      <xdr:row>38</xdr:row>
      <xdr:rowOff>41623</xdr:rowOff>
    </xdr:to>
    <xdr:sp macro="" textlink="">
      <xdr:nvSpPr>
        <xdr:cNvPr id="132" name="円/楕円 131"/>
        <xdr:cNvSpPr/>
      </xdr:nvSpPr>
      <xdr:spPr bwMode="auto">
        <a:xfrm>
          <a:off x="5600700" y="740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191500</xdr:rowOff>
    </xdr:from>
    <xdr:ext cx="762000" cy="259045"/>
    <xdr:sp macro="" textlink="">
      <xdr:nvSpPr>
        <xdr:cNvPr id="133" name="人口1人当たり決算額の推移該当値テキスト445"/>
        <xdr:cNvSpPr txBox="1"/>
      </xdr:nvSpPr>
      <xdr:spPr>
        <a:xfrm>
          <a:off x="5740400" y="731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307474</xdr:rowOff>
    </xdr:from>
    <xdr:to>
      <xdr:col>4</xdr:col>
      <xdr:colOff>520700</xdr:colOff>
      <xdr:row>38</xdr:row>
      <xdr:rowOff>66174</xdr:rowOff>
    </xdr:to>
    <xdr:sp macro="" textlink="">
      <xdr:nvSpPr>
        <xdr:cNvPr id="134" name="円/楕円 133"/>
        <xdr:cNvSpPr/>
      </xdr:nvSpPr>
      <xdr:spPr bwMode="auto">
        <a:xfrm>
          <a:off x="4953000" y="743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50951</xdr:rowOff>
    </xdr:from>
    <xdr:ext cx="736600" cy="259045"/>
    <xdr:sp macro="" textlink="">
      <xdr:nvSpPr>
        <xdr:cNvPr id="135" name="テキスト ボックス 134"/>
        <xdr:cNvSpPr txBox="1"/>
      </xdr:nvSpPr>
      <xdr:spPr>
        <a:xfrm>
          <a:off x="4622800" y="751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178750</xdr:rowOff>
    </xdr:from>
    <xdr:to>
      <xdr:col>3</xdr:col>
      <xdr:colOff>955675</xdr:colOff>
      <xdr:row>37</xdr:row>
      <xdr:rowOff>280350</xdr:rowOff>
    </xdr:to>
    <xdr:sp macro="" textlink="">
      <xdr:nvSpPr>
        <xdr:cNvPr id="136" name="円/楕円 135"/>
        <xdr:cNvSpPr/>
      </xdr:nvSpPr>
      <xdr:spPr bwMode="auto">
        <a:xfrm>
          <a:off x="4254500" y="730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265127</xdr:rowOff>
    </xdr:from>
    <xdr:ext cx="762000" cy="259045"/>
    <xdr:sp macro="" textlink="">
      <xdr:nvSpPr>
        <xdr:cNvPr id="137" name="テキスト ボックス 136"/>
        <xdr:cNvSpPr txBox="1"/>
      </xdr:nvSpPr>
      <xdr:spPr>
        <a:xfrm>
          <a:off x="3924300" y="73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200856</xdr:rowOff>
    </xdr:from>
    <xdr:to>
      <xdr:col>3</xdr:col>
      <xdr:colOff>257175</xdr:colOff>
      <xdr:row>37</xdr:row>
      <xdr:rowOff>302456</xdr:rowOff>
    </xdr:to>
    <xdr:sp macro="" textlink="">
      <xdr:nvSpPr>
        <xdr:cNvPr id="138" name="円/楕円 137"/>
        <xdr:cNvSpPr/>
      </xdr:nvSpPr>
      <xdr:spPr bwMode="auto">
        <a:xfrm>
          <a:off x="3556000" y="73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287233</xdr:rowOff>
    </xdr:from>
    <xdr:ext cx="762000" cy="259045"/>
    <xdr:sp macro="" textlink="">
      <xdr:nvSpPr>
        <xdr:cNvPr id="139" name="テキスト ボックス 138"/>
        <xdr:cNvSpPr txBox="1"/>
      </xdr:nvSpPr>
      <xdr:spPr>
        <a:xfrm>
          <a:off x="3225800" y="74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3551</xdr:rowOff>
    </xdr:from>
    <xdr:to>
      <xdr:col>2</xdr:col>
      <xdr:colOff>692150</xdr:colOff>
      <xdr:row>37</xdr:row>
      <xdr:rowOff>105151</xdr:rowOff>
    </xdr:to>
    <xdr:sp macro="" textlink="">
      <xdr:nvSpPr>
        <xdr:cNvPr id="140" name="円/楕円 139"/>
        <xdr:cNvSpPr/>
      </xdr:nvSpPr>
      <xdr:spPr bwMode="auto">
        <a:xfrm>
          <a:off x="2857500" y="712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89928</xdr:rowOff>
    </xdr:from>
    <xdr:ext cx="762000" cy="259045"/>
    <xdr:sp macro="" textlink="">
      <xdr:nvSpPr>
        <xdr:cNvPr id="141" name="テキスト ボックス 140"/>
        <xdr:cNvSpPr txBox="1"/>
      </xdr:nvSpPr>
      <xdr:spPr>
        <a:xfrm>
          <a:off x="2527300" y="721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実質収支については、平成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年度から人件費等の歳出削減により、増加傾向にある。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については、普通交付税の合併算定替終了、生産年齢人口減少に伴う税収減、少子高齢化の進展に伴う社会保障関係費の増加など、今後予想される緊縮財政状況に備え、一定金額を確保するために約２億円の積増を行っている。その結果、財政調整基金の標準財政規模に対する割合は増加している。今後も健全な財政運営に努めていく。</a:t>
          </a:r>
          <a:endParaRPr kumimoji="1" lang="en-US" altLang="ja-JP"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発生していない状況にある。特別会計においては、一般会計からの繰出金が年々増加の傾向にあるため独立採算性が取れるような料金の適正な改定を平成３０年度までに行う予定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合併後、元利償還金の元金以内での起債借入に努めてきたが、大型公共事業の完了に伴い、昨年度から大幅に増加した。今後は事業の見直しを行い起債抑制に努めていく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これは、充当可能基金を毎年積増したことによる。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今後も事業実施の適正化を図り、財政の健全化に努める。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8023449</v>
      </c>
      <c r="BO4" s="349"/>
      <c r="BP4" s="349"/>
      <c r="BQ4" s="349"/>
      <c r="BR4" s="349"/>
      <c r="BS4" s="349"/>
      <c r="BT4" s="349"/>
      <c r="BU4" s="350"/>
      <c r="BV4" s="348">
        <v>7599130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v>
      </c>
      <c r="CU4" s="355"/>
      <c r="CV4" s="355"/>
      <c r="CW4" s="355"/>
      <c r="CX4" s="355"/>
      <c r="CY4" s="355"/>
      <c r="CZ4" s="355"/>
      <c r="DA4" s="356"/>
      <c r="DB4" s="354">
        <v>15.6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6991693</v>
      </c>
      <c r="BO5" s="386"/>
      <c r="BP5" s="386"/>
      <c r="BQ5" s="386"/>
      <c r="BR5" s="386"/>
      <c r="BS5" s="386"/>
      <c r="BT5" s="386"/>
      <c r="BU5" s="387"/>
      <c r="BV5" s="385">
        <v>6893953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v>
      </c>
      <c r="CU5" s="383"/>
      <c r="CV5" s="383"/>
      <c r="CW5" s="383"/>
      <c r="CX5" s="383"/>
      <c r="CY5" s="383"/>
      <c r="CZ5" s="383"/>
      <c r="DA5" s="384"/>
      <c r="DB5" s="382">
        <v>80.599999999999994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1031756</v>
      </c>
      <c r="BO6" s="386"/>
      <c r="BP6" s="386"/>
      <c r="BQ6" s="386"/>
      <c r="BR6" s="386"/>
      <c r="BS6" s="386"/>
      <c r="BT6" s="386"/>
      <c r="BU6" s="387"/>
      <c r="BV6" s="385">
        <v>705177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85.7</v>
      </c>
      <c r="CU6" s="423"/>
      <c r="CV6" s="423"/>
      <c r="CW6" s="423"/>
      <c r="CX6" s="423"/>
      <c r="CY6" s="423"/>
      <c r="CZ6" s="423"/>
      <c r="DA6" s="424"/>
      <c r="DB6" s="422">
        <v>85.5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38794</v>
      </c>
      <c r="BO7" s="386"/>
      <c r="BP7" s="386"/>
      <c r="BQ7" s="386"/>
      <c r="BR7" s="386"/>
      <c r="BS7" s="386"/>
      <c r="BT7" s="386"/>
      <c r="BU7" s="387"/>
      <c r="BV7" s="385">
        <v>10393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4520434</v>
      </c>
      <c r="CU7" s="386"/>
      <c r="CV7" s="386"/>
      <c r="CW7" s="386"/>
      <c r="CX7" s="386"/>
      <c r="CY7" s="386"/>
      <c r="CZ7" s="386"/>
      <c r="DA7" s="387"/>
      <c r="DB7" s="385">
        <v>4455743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992962</v>
      </c>
      <c r="BO8" s="386"/>
      <c r="BP8" s="386"/>
      <c r="BQ8" s="386"/>
      <c r="BR8" s="386"/>
      <c r="BS8" s="386"/>
      <c r="BT8" s="386"/>
      <c r="BU8" s="387"/>
      <c r="BV8" s="385">
        <v>694784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11247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298178</v>
      </c>
      <c r="BO9" s="386"/>
      <c r="BP9" s="386"/>
      <c r="BQ9" s="386"/>
      <c r="BR9" s="386"/>
      <c r="BS9" s="386"/>
      <c r="BT9" s="386"/>
      <c r="BU9" s="387"/>
      <c r="BV9" s="385">
        <v>248723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11900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1826</v>
      </c>
      <c r="BO10" s="386"/>
      <c r="BP10" s="386"/>
      <c r="BQ10" s="386"/>
      <c r="BR10" s="386"/>
      <c r="BS10" s="386"/>
      <c r="BT10" s="386"/>
      <c r="BU10" s="387"/>
      <c r="BV10" s="385">
        <v>401643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562</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11075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11044</v>
      </c>
      <c r="S13" s="467"/>
      <c r="T13" s="467"/>
      <c r="U13" s="467"/>
      <c r="V13" s="468"/>
      <c r="W13" s="401" t="s">
        <v>122</v>
      </c>
      <c r="X13" s="402"/>
      <c r="Y13" s="402"/>
      <c r="Z13" s="402"/>
      <c r="AA13" s="402"/>
      <c r="AB13" s="392"/>
      <c r="AC13" s="436">
        <v>1165</v>
      </c>
      <c r="AD13" s="437"/>
      <c r="AE13" s="437"/>
      <c r="AF13" s="437"/>
      <c r="AG13" s="476"/>
      <c r="AH13" s="436">
        <v>1429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300004</v>
      </c>
      <c r="BO13" s="386"/>
      <c r="BP13" s="386"/>
      <c r="BQ13" s="386"/>
      <c r="BR13" s="386"/>
      <c r="BS13" s="386"/>
      <c r="BT13" s="386"/>
      <c r="BU13" s="387"/>
      <c r="BV13" s="385">
        <v>650928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11221</v>
      </c>
      <c r="S14" s="467"/>
      <c r="T14" s="467"/>
      <c r="U14" s="467"/>
      <c r="V14" s="468"/>
      <c r="W14" s="375"/>
      <c r="X14" s="376"/>
      <c r="Y14" s="376"/>
      <c r="Z14" s="376"/>
      <c r="AA14" s="376"/>
      <c r="AB14" s="365"/>
      <c r="AC14" s="469">
        <v>22</v>
      </c>
      <c r="AD14" s="470"/>
      <c r="AE14" s="470"/>
      <c r="AF14" s="470"/>
      <c r="AG14" s="471"/>
      <c r="AH14" s="469">
        <v>24.2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11194</v>
      </c>
      <c r="S15" s="467"/>
      <c r="T15" s="467"/>
      <c r="U15" s="467"/>
      <c r="V15" s="468"/>
      <c r="W15" s="401" t="s">
        <v>129</v>
      </c>
      <c r="X15" s="402"/>
      <c r="Y15" s="402"/>
      <c r="Z15" s="402"/>
      <c r="AA15" s="402"/>
      <c r="AB15" s="392"/>
      <c r="AC15" s="436">
        <v>1395</v>
      </c>
      <c r="AD15" s="437"/>
      <c r="AE15" s="437"/>
      <c r="AF15" s="437"/>
      <c r="AG15" s="476"/>
      <c r="AH15" s="436">
        <v>1657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822079</v>
      </c>
      <c r="BO15" s="349"/>
      <c r="BP15" s="349"/>
      <c r="BQ15" s="349"/>
      <c r="BR15" s="349"/>
      <c r="BS15" s="349"/>
      <c r="BT15" s="349"/>
      <c r="BU15" s="350"/>
      <c r="BV15" s="348">
        <v>789836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26.4</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3470579</v>
      </c>
      <c r="BO16" s="386"/>
      <c r="BP16" s="386"/>
      <c r="BQ16" s="386"/>
      <c r="BR16" s="386"/>
      <c r="BS16" s="386"/>
      <c r="BT16" s="386"/>
      <c r="BU16" s="387"/>
      <c r="BV16" s="385">
        <v>3445248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2731</v>
      </c>
      <c r="AD17" s="437"/>
      <c r="AE17" s="437"/>
      <c r="AF17" s="437"/>
      <c r="AG17" s="476"/>
      <c r="AH17" s="436">
        <v>2759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1047799</v>
      </c>
      <c r="BO17" s="386"/>
      <c r="BP17" s="386"/>
      <c r="BQ17" s="386"/>
      <c r="BR17" s="386"/>
      <c r="BS17" s="386"/>
      <c r="BT17" s="386"/>
      <c r="BU17" s="387"/>
      <c r="BV17" s="385">
        <v>999593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98.75</v>
      </c>
      <c r="M18" s="498"/>
      <c r="N18" s="498"/>
      <c r="O18" s="498"/>
      <c r="P18" s="498"/>
      <c r="Q18" s="498"/>
      <c r="R18" s="499"/>
      <c r="S18" s="499"/>
      <c r="T18" s="499"/>
      <c r="U18" s="499"/>
      <c r="V18" s="500"/>
      <c r="W18" s="403"/>
      <c r="X18" s="404"/>
      <c r="Y18" s="404"/>
      <c r="Z18" s="404"/>
      <c r="AA18" s="404"/>
      <c r="AB18" s="395"/>
      <c r="AC18" s="501">
        <v>51.6</v>
      </c>
      <c r="AD18" s="502"/>
      <c r="AE18" s="502"/>
      <c r="AF18" s="502"/>
      <c r="AG18" s="503"/>
      <c r="AH18" s="501">
        <v>46.7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3643114</v>
      </c>
      <c r="BO18" s="386"/>
      <c r="BP18" s="386"/>
      <c r="BQ18" s="386"/>
      <c r="BR18" s="386"/>
      <c r="BS18" s="386"/>
      <c r="BT18" s="386"/>
      <c r="BU18" s="387"/>
      <c r="BV18" s="385">
        <v>3621894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5932402</v>
      </c>
      <c r="BO19" s="386"/>
      <c r="BP19" s="386"/>
      <c r="BQ19" s="386"/>
      <c r="BR19" s="386"/>
      <c r="BS19" s="386"/>
      <c r="BT19" s="386"/>
      <c r="BU19" s="387"/>
      <c r="BV19" s="385">
        <v>5298307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3624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7919436</v>
      </c>
      <c r="BO23" s="386"/>
      <c r="BP23" s="386"/>
      <c r="BQ23" s="386"/>
      <c r="BR23" s="386"/>
      <c r="BS23" s="386"/>
      <c r="BT23" s="386"/>
      <c r="BU23" s="387"/>
      <c r="BV23" s="385">
        <v>7637489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7910</v>
      </c>
      <c r="R24" s="437"/>
      <c r="S24" s="437"/>
      <c r="T24" s="437"/>
      <c r="U24" s="437"/>
      <c r="V24" s="476"/>
      <c r="W24" s="531"/>
      <c r="X24" s="519"/>
      <c r="Y24" s="520"/>
      <c r="Z24" s="435" t="s">
        <v>152</v>
      </c>
      <c r="AA24" s="415"/>
      <c r="AB24" s="415"/>
      <c r="AC24" s="415"/>
      <c r="AD24" s="415"/>
      <c r="AE24" s="415"/>
      <c r="AF24" s="415"/>
      <c r="AG24" s="416"/>
      <c r="AH24" s="436">
        <v>126</v>
      </c>
      <c r="AI24" s="437"/>
      <c r="AJ24" s="437"/>
      <c r="AK24" s="437"/>
      <c r="AL24" s="476"/>
      <c r="AM24" s="436">
        <v>366786</v>
      </c>
      <c r="AN24" s="437"/>
      <c r="AO24" s="437"/>
      <c r="AP24" s="437"/>
      <c r="AQ24" s="437"/>
      <c r="AR24" s="476"/>
      <c r="AS24" s="436">
        <v>2911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5956162</v>
      </c>
      <c r="BO24" s="386"/>
      <c r="BP24" s="386"/>
      <c r="BQ24" s="386"/>
      <c r="BR24" s="386"/>
      <c r="BS24" s="386"/>
      <c r="BT24" s="386"/>
      <c r="BU24" s="387"/>
      <c r="BV24" s="385">
        <v>5953687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5810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817347</v>
      </c>
      <c r="BO25" s="349"/>
      <c r="BP25" s="349"/>
      <c r="BQ25" s="349"/>
      <c r="BR25" s="349"/>
      <c r="BS25" s="349"/>
      <c r="BT25" s="349"/>
      <c r="BU25" s="350"/>
      <c r="BV25" s="348">
        <v>885374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5360</v>
      </c>
      <c r="R26" s="437"/>
      <c r="S26" s="437"/>
      <c r="T26" s="437"/>
      <c r="U26" s="437"/>
      <c r="V26" s="476"/>
      <c r="W26" s="531"/>
      <c r="X26" s="519"/>
      <c r="Y26" s="520"/>
      <c r="Z26" s="435" t="s">
        <v>158</v>
      </c>
      <c r="AA26" s="539"/>
      <c r="AB26" s="539"/>
      <c r="AC26" s="539"/>
      <c r="AD26" s="539"/>
      <c r="AE26" s="539"/>
      <c r="AF26" s="539"/>
      <c r="AG26" s="540"/>
      <c r="AH26" s="436">
        <v>10</v>
      </c>
      <c r="AI26" s="437"/>
      <c r="AJ26" s="437"/>
      <c r="AK26" s="437"/>
      <c r="AL26" s="476"/>
      <c r="AM26" s="436">
        <v>24610</v>
      </c>
      <c r="AN26" s="437"/>
      <c r="AO26" s="437"/>
      <c r="AP26" s="437"/>
      <c r="AQ26" s="437"/>
      <c r="AR26" s="476"/>
      <c r="AS26" s="436">
        <v>2461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3260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113475</v>
      </c>
      <c r="BO27" s="553"/>
      <c r="BP27" s="553"/>
      <c r="BQ27" s="553"/>
      <c r="BR27" s="553"/>
      <c r="BS27" s="553"/>
      <c r="BT27" s="553"/>
      <c r="BU27" s="554"/>
      <c r="BV27" s="552">
        <v>113414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2690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2522280</v>
      </c>
      <c r="BO28" s="349"/>
      <c r="BP28" s="349"/>
      <c r="BQ28" s="349"/>
      <c r="BR28" s="349"/>
      <c r="BS28" s="349"/>
      <c r="BT28" s="349"/>
      <c r="BU28" s="350"/>
      <c r="BV28" s="348">
        <v>2520454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2450</v>
      </c>
      <c r="R29" s="437"/>
      <c r="S29" s="437"/>
      <c r="T29" s="437"/>
      <c r="U29" s="437"/>
      <c r="V29" s="476"/>
      <c r="W29" s="531"/>
      <c r="X29" s="519"/>
      <c r="Y29" s="520"/>
      <c r="Z29" s="435" t="s">
        <v>168</v>
      </c>
      <c r="AA29" s="415"/>
      <c r="AB29" s="415"/>
      <c r="AC29" s="415"/>
      <c r="AD29" s="415"/>
      <c r="AE29" s="415"/>
      <c r="AF29" s="415"/>
      <c r="AG29" s="416"/>
      <c r="AH29" s="436">
        <v>126</v>
      </c>
      <c r="AI29" s="437"/>
      <c r="AJ29" s="437"/>
      <c r="AK29" s="437"/>
      <c r="AL29" s="476"/>
      <c r="AM29" s="436">
        <v>366786</v>
      </c>
      <c r="AN29" s="437"/>
      <c r="AO29" s="437"/>
      <c r="AP29" s="437"/>
      <c r="AQ29" s="437"/>
      <c r="AR29" s="476"/>
      <c r="AS29" s="436">
        <v>2911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1032098</v>
      </c>
      <c r="BO29" s="386"/>
      <c r="BP29" s="386"/>
      <c r="BQ29" s="386"/>
      <c r="BR29" s="386"/>
      <c r="BS29" s="386"/>
      <c r="BT29" s="386"/>
      <c r="BU29" s="387"/>
      <c r="BV29" s="385">
        <v>956026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3095644</v>
      </c>
      <c r="BO30" s="553"/>
      <c r="BP30" s="553"/>
      <c r="BQ30" s="553"/>
      <c r="BR30" s="553"/>
      <c r="BS30" s="553"/>
      <c r="BT30" s="553"/>
      <c r="BU30" s="554"/>
      <c r="BV30" s="552">
        <v>2812965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熊本県市町村総合事務組合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菊水ロマン館</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下水道事業会計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有明広域行政事務組合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肥後元気村</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特定地域生活排水処理事業会計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熊本県後期高齢者医療広域連合（一般会計）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特別養護老人ホーム事業会計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住宅用地造成事業会計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熊本県後期高齢者医療広域連合（特別会計）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6464</v>
      </c>
      <c r="J41" s="83">
        <v>6596</v>
      </c>
      <c r="K41" s="83">
        <v>6891</v>
      </c>
      <c r="L41" s="83">
        <v>7637</v>
      </c>
      <c r="M41" s="84">
        <v>7919</v>
      </c>
    </row>
    <row r="42" spans="2:13" ht="27.75" customHeight="1">
      <c r="B42" s="1169"/>
      <c r="C42" s="1170"/>
      <c r="D42" s="85"/>
      <c r="E42" s="1175" t="s">
        <v>25</v>
      </c>
      <c r="F42" s="1175"/>
      <c r="G42" s="1175"/>
      <c r="H42" s="1176"/>
      <c r="I42" s="86">
        <v>177</v>
      </c>
      <c r="J42" s="87">
        <v>14</v>
      </c>
      <c r="K42" s="87" t="s">
        <v>477</v>
      </c>
      <c r="L42" s="87" t="s">
        <v>477</v>
      </c>
      <c r="M42" s="88" t="s">
        <v>477</v>
      </c>
    </row>
    <row r="43" spans="2:13" ht="27.75" customHeight="1">
      <c r="B43" s="1169"/>
      <c r="C43" s="1170"/>
      <c r="D43" s="85"/>
      <c r="E43" s="1175" t="s">
        <v>26</v>
      </c>
      <c r="F43" s="1175"/>
      <c r="G43" s="1175"/>
      <c r="H43" s="1176"/>
      <c r="I43" s="86">
        <v>1538</v>
      </c>
      <c r="J43" s="87">
        <v>1477</v>
      </c>
      <c r="K43" s="87">
        <v>1201</v>
      </c>
      <c r="L43" s="87">
        <v>1167</v>
      </c>
      <c r="M43" s="88">
        <v>1100</v>
      </c>
    </row>
    <row r="44" spans="2:13" ht="27.75" customHeight="1">
      <c r="B44" s="1169"/>
      <c r="C44" s="1170"/>
      <c r="D44" s="85"/>
      <c r="E44" s="1175" t="s">
        <v>27</v>
      </c>
      <c r="F44" s="1175"/>
      <c r="G44" s="1175"/>
      <c r="H44" s="1176"/>
      <c r="I44" s="86">
        <v>558</v>
      </c>
      <c r="J44" s="87">
        <v>473</v>
      </c>
      <c r="K44" s="87">
        <v>369</v>
      </c>
      <c r="L44" s="87">
        <v>294</v>
      </c>
      <c r="M44" s="88">
        <v>306</v>
      </c>
    </row>
    <row r="45" spans="2:13" ht="27.75" customHeight="1">
      <c r="B45" s="1169"/>
      <c r="C45" s="1170"/>
      <c r="D45" s="85"/>
      <c r="E45" s="1175" t="s">
        <v>28</v>
      </c>
      <c r="F45" s="1175"/>
      <c r="G45" s="1175"/>
      <c r="H45" s="1176"/>
      <c r="I45" s="86">
        <v>1738</v>
      </c>
      <c r="J45" s="87">
        <v>1852</v>
      </c>
      <c r="K45" s="87">
        <v>1968</v>
      </c>
      <c r="L45" s="87">
        <v>1658</v>
      </c>
      <c r="M45" s="88">
        <v>1819</v>
      </c>
    </row>
    <row r="46" spans="2:13" ht="27.75" customHeight="1">
      <c r="B46" s="1169"/>
      <c r="C46" s="1170"/>
      <c r="D46" s="85"/>
      <c r="E46" s="1175" t="s">
        <v>29</v>
      </c>
      <c r="F46" s="1175"/>
      <c r="G46" s="1175"/>
      <c r="H46" s="1176"/>
      <c r="I46" s="86" t="s">
        <v>477</v>
      </c>
      <c r="J46" s="87" t="s">
        <v>477</v>
      </c>
      <c r="K46" s="87" t="s">
        <v>477</v>
      </c>
      <c r="L46" s="87" t="s">
        <v>477</v>
      </c>
      <c r="M46" s="88" t="s">
        <v>477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3875</v>
      </c>
      <c r="J49" s="87">
        <v>5132</v>
      </c>
      <c r="K49" s="87">
        <v>6198</v>
      </c>
      <c r="L49" s="87">
        <v>6631</v>
      </c>
      <c r="M49" s="88">
        <v>6678</v>
      </c>
    </row>
    <row r="50" spans="2:13" ht="27.75" customHeight="1">
      <c r="B50" s="1169"/>
      <c r="C50" s="1170"/>
      <c r="D50" s="85"/>
      <c r="E50" s="1175" t="s">
        <v>34</v>
      </c>
      <c r="F50" s="1175"/>
      <c r="G50" s="1175"/>
      <c r="H50" s="1176"/>
      <c r="I50" s="86">
        <v>16</v>
      </c>
      <c r="J50" s="87">
        <v>8</v>
      </c>
      <c r="K50" s="87" t="s">
        <v>477</v>
      </c>
      <c r="L50" s="87" t="s">
        <v>477</v>
      </c>
      <c r="M50" s="88" t="s">
        <v>477</v>
      </c>
    </row>
    <row r="51" spans="2:13" ht="27.75" customHeight="1">
      <c r="B51" s="1171"/>
      <c r="C51" s="1172"/>
      <c r="D51" s="85"/>
      <c r="E51" s="1175" t="s">
        <v>35</v>
      </c>
      <c r="F51" s="1175"/>
      <c r="G51" s="1175"/>
      <c r="H51" s="1176"/>
      <c r="I51" s="86">
        <v>6011</v>
      </c>
      <c r="J51" s="87">
        <v>6320</v>
      </c>
      <c r="K51" s="87">
        <v>6414</v>
      </c>
      <c r="L51" s="87">
        <v>6873</v>
      </c>
      <c r="M51" s="88">
        <v>6736</v>
      </c>
    </row>
    <row r="52" spans="2:13" ht="27.75" customHeight="1" thickBot="1">
      <c r="B52" s="1179" t="s">
        <v>36</v>
      </c>
      <c r="C52" s="1180"/>
      <c r="D52" s="90"/>
      <c r="E52" s="1181" t="s">
        <v>37</v>
      </c>
      <c r="F52" s="1181"/>
      <c r="G52" s="1181"/>
      <c r="H52" s="1182"/>
      <c r="I52" s="91">
        <v>574</v>
      </c>
      <c r="J52" s="92">
        <v>-1050</v>
      </c>
      <c r="K52" s="92">
        <v>-2183</v>
      </c>
      <c r="L52" s="92">
        <v>-2748</v>
      </c>
      <c r="M52" s="93">
        <v>-2269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100476</v>
      </c>
      <c r="E3" s="116"/>
      <c r="F3" s="117">
        <v>127151</v>
      </c>
      <c r="G3" s="118"/>
      <c r="H3" s="119"/>
    </row>
    <row r="4" spans="1:8">
      <c r="A4" s="120"/>
      <c r="B4" s="121"/>
      <c r="C4" s="122"/>
      <c r="D4" s="123">
        <v>78261</v>
      </c>
      <c r="E4" s="124"/>
      <c r="F4" s="125">
        <v>72559</v>
      </c>
      <c r="G4" s="126"/>
      <c r="H4" s="127"/>
    </row>
    <row r="5" spans="1:8">
      <c r="A5" s="108" t="s">
        <v>510</v>
      </c>
      <c r="B5" s="113"/>
      <c r="C5" s="114"/>
      <c r="D5" s="115">
        <v>68300</v>
      </c>
      <c r="E5" s="116"/>
      <c r="F5" s="117">
        <v>147869</v>
      </c>
      <c r="G5" s="118"/>
      <c r="H5" s="119"/>
    </row>
    <row r="6" spans="1:8">
      <c r="A6" s="120"/>
      <c r="B6" s="121"/>
      <c r="C6" s="122"/>
      <c r="D6" s="123">
        <v>50885</v>
      </c>
      <c r="E6" s="124"/>
      <c r="F6" s="125">
        <v>63271</v>
      </c>
      <c r="G6" s="126"/>
      <c r="H6" s="127"/>
    </row>
    <row r="7" spans="1:8">
      <c r="A7" s="108" t="s">
        <v>511</v>
      </c>
      <c r="B7" s="113"/>
      <c r="C7" s="114"/>
      <c r="D7" s="115">
        <v>70736</v>
      </c>
      <c r="E7" s="116"/>
      <c r="F7" s="117">
        <v>117242</v>
      </c>
      <c r="G7" s="118"/>
      <c r="H7" s="119"/>
    </row>
    <row r="8" spans="1:8">
      <c r="A8" s="120"/>
      <c r="B8" s="121"/>
      <c r="C8" s="122"/>
      <c r="D8" s="123">
        <v>43700</v>
      </c>
      <c r="E8" s="124"/>
      <c r="F8" s="125">
        <v>59388</v>
      </c>
      <c r="G8" s="126"/>
      <c r="H8" s="127"/>
    </row>
    <row r="9" spans="1:8">
      <c r="A9" s="108" t="s">
        <v>512</v>
      </c>
      <c r="B9" s="113"/>
      <c r="C9" s="114"/>
      <c r="D9" s="115">
        <v>116751</v>
      </c>
      <c r="E9" s="116"/>
      <c r="F9" s="117">
        <v>114097</v>
      </c>
      <c r="G9" s="118"/>
      <c r="H9" s="119"/>
    </row>
    <row r="10" spans="1:8">
      <c r="A10" s="120"/>
      <c r="B10" s="121"/>
      <c r="C10" s="122"/>
      <c r="D10" s="123">
        <v>69017</v>
      </c>
      <c r="E10" s="124"/>
      <c r="F10" s="125">
        <v>61630</v>
      </c>
      <c r="G10" s="126"/>
      <c r="H10" s="127"/>
    </row>
    <row r="11" spans="1:8">
      <c r="A11" s="108" t="s">
        <v>513</v>
      </c>
      <c r="B11" s="113"/>
      <c r="C11" s="114"/>
      <c r="D11" s="115">
        <v>140210</v>
      </c>
      <c r="E11" s="116"/>
      <c r="F11" s="117">
        <v>136577</v>
      </c>
      <c r="G11" s="118"/>
      <c r="H11" s="119"/>
    </row>
    <row r="12" spans="1:8">
      <c r="A12" s="120"/>
      <c r="B12" s="121"/>
      <c r="C12" s="128"/>
      <c r="D12" s="123">
        <v>38079</v>
      </c>
      <c r="E12" s="124"/>
      <c r="F12" s="125">
        <v>59645</v>
      </c>
      <c r="G12" s="126"/>
      <c r="H12" s="127"/>
    </row>
    <row r="13" spans="1:8">
      <c r="A13" s="108"/>
      <c r="B13" s="113"/>
      <c r="C13" s="129"/>
      <c r="D13" s="130">
        <v>99295</v>
      </c>
      <c r="E13" s="131"/>
      <c r="F13" s="132">
        <v>128587</v>
      </c>
      <c r="G13" s="133"/>
      <c r="H13" s="119"/>
    </row>
    <row r="14" spans="1:8">
      <c r="A14" s="120"/>
      <c r="B14" s="121"/>
      <c r="C14" s="122"/>
      <c r="D14" s="123">
        <v>55988</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8.65</v>
      </c>
      <c r="C19" s="134">
        <f>ROUND(VALUE(SUBSTITUTE(実質収支比率等に係る経年分析!G$48,"▲","-")),2)</f>
        <v>6.56</v>
      </c>
      <c r="D19" s="134">
        <f>ROUND(VALUE(SUBSTITUTE(実質収支比率等に係る経年分析!H$48,"▲","-")),2)</f>
        <v>9.8800000000000008</v>
      </c>
      <c r="E19" s="134">
        <f>ROUND(VALUE(SUBSTITUTE(実質収支比率等に係る経年分析!I$48,"▲","-")),2)</f>
        <v>15.59</v>
      </c>
      <c r="F19" s="134">
        <f>ROUND(VALUE(SUBSTITUTE(実質収支比率等に係る経年分析!J$48,"▲","-")),2)</f>
        <v>21.97</v>
      </c>
    </row>
    <row r="20" spans="1:11">
      <c r="A20" s="134" t="s">
        <v>42</v>
      </c>
      <c r="B20" s="134">
        <f>ROUND(VALUE(SUBSTITUTE(実質収支比率等に係る経年分析!F$47,"▲","-")),2)</f>
        <v>20.36</v>
      </c>
      <c r="C20" s="134">
        <f>ROUND(VALUE(SUBSTITUTE(実質収支比率等に係る経年分析!G$47,"▲","-")),2)</f>
        <v>36.1</v>
      </c>
      <c r="D20" s="134">
        <f>ROUND(VALUE(SUBSTITUTE(実質収支比率等に係る経年分析!H$47,"▲","-")),2)</f>
        <v>46.91</v>
      </c>
      <c r="E20" s="134">
        <f>ROUND(VALUE(SUBSTITUTE(実質収支比率等に係る経年分析!I$47,"▲","-")),2)</f>
        <v>56.57</v>
      </c>
      <c r="F20" s="134">
        <f>ROUND(VALUE(SUBSTITUTE(実質収支比率等に係る経年分析!J$47,"▲","-")),2)</f>
        <v>55.8</v>
      </c>
    </row>
    <row r="21" spans="1:11">
      <c r="A21" s="134" t="s">
        <v>43</v>
      </c>
      <c r="B21" s="134">
        <f>IF(ISNUMBER(VALUE(SUBSTITUTE(実質収支比率等に係る経年分析!F$49,"▲","-"))),ROUND(VALUE(SUBSTITUTE(実質収支比率等に係る経年分析!F$49,"▲","-")),2),NA())</f>
        <v>9.06</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11.85</v>
      </c>
      <c r="E21" s="134">
        <f>IF(ISNUMBER(VALUE(SUBSTITUTE(実質収支比率等に係る経年分析!I$49,"▲","-"))),ROUND(VALUE(SUBSTITUTE(実質収支比率等に係る経年分析!I$49,"▲","-")),2),NA())</f>
        <v>14.61</v>
      </c>
      <c r="F21" s="134">
        <f>IF(ISNUMBER(VALUE(SUBSTITUTE(実質収支比率等に係る経年分析!J$49,"▲","-"))),ROUND(VALUE(SUBSTITUTE(実質収支比率等に係る経年分析!J$49,"▲","-")),2),NA())</f>
        <v>6.64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0.55000000000000004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特定地域生活排水処理事業会計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特別養護老人ホーム事業会計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16.170000000000002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16.010000000000002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21.97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796</v>
      </c>
      <c r="E42" s="136"/>
      <c r="F42" s="136"/>
      <c r="G42" s="136">
        <f>'実質公債費比率（分子）の構造'!L$52</f>
        <v>734</v>
      </c>
      <c r="H42" s="136"/>
      <c r="I42" s="136"/>
      <c r="J42" s="136">
        <f>'実質公債費比率（分子）の構造'!M$52</f>
        <v>675</v>
      </c>
      <c r="K42" s="136"/>
      <c r="L42" s="136"/>
      <c r="M42" s="136">
        <f>'実質公債費比率（分子）の構造'!N$52</f>
        <v>699</v>
      </c>
      <c r="N42" s="136"/>
      <c r="O42" s="136"/>
      <c r="P42" s="136">
        <f>'実質公債費比率（分子）の構造'!O$52</f>
        <v>747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185</v>
      </c>
      <c r="C45" s="136"/>
      <c r="D45" s="136"/>
      <c r="E45" s="136">
        <f>'実質公債費比率（分子）の構造'!L$49</f>
        <v>103</v>
      </c>
      <c r="F45" s="136"/>
      <c r="G45" s="136"/>
      <c r="H45" s="136">
        <f>'実質公債費比率（分子）の構造'!M$49</f>
        <v>73</v>
      </c>
      <c r="I45" s="136"/>
      <c r="J45" s="136"/>
      <c r="K45" s="136">
        <f>'実質公債費比率（分子）の構造'!N$49</f>
        <v>58</v>
      </c>
      <c r="L45" s="136"/>
      <c r="M45" s="136"/>
      <c r="N45" s="136">
        <f>'実質公債費比率（分子）の構造'!O$49</f>
        <v>59</v>
      </c>
      <c r="O45" s="136"/>
      <c r="P45" s="136"/>
    </row>
    <row r="46" spans="1:16">
      <c r="A46" s="136" t="s">
        <v>54</v>
      </c>
      <c r="B46" s="136">
        <f>'実質公債費比率（分子）の構造'!K$48</f>
        <v>149</v>
      </c>
      <c r="C46" s="136"/>
      <c r="D46" s="136"/>
      <c r="E46" s="136">
        <f>'実質公債費比率（分子）の構造'!L$48</f>
        <v>135</v>
      </c>
      <c r="F46" s="136"/>
      <c r="G46" s="136"/>
      <c r="H46" s="136">
        <f>'実質公債費比率（分子）の構造'!M$48</f>
        <v>150</v>
      </c>
      <c r="I46" s="136"/>
      <c r="J46" s="136"/>
      <c r="K46" s="136">
        <f>'実質公債費比率（分子）の構造'!N$48</f>
        <v>149</v>
      </c>
      <c r="L46" s="136"/>
      <c r="M46" s="136"/>
      <c r="N46" s="136">
        <f>'実質公債費比率（分子）の構造'!O$48</f>
        <v>145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850</v>
      </c>
      <c r="C49" s="136"/>
      <c r="D49" s="136"/>
      <c r="E49" s="136">
        <f>'実質公債費比率（分子）の構造'!L$45</f>
        <v>781</v>
      </c>
      <c r="F49" s="136"/>
      <c r="G49" s="136"/>
      <c r="H49" s="136">
        <f>'実質公債費比率（分子）の構造'!M$45</f>
        <v>742</v>
      </c>
      <c r="I49" s="136"/>
      <c r="J49" s="136"/>
      <c r="K49" s="136">
        <f>'実質公債費比率（分子）の構造'!N$45</f>
        <v>715</v>
      </c>
      <c r="L49" s="136"/>
      <c r="M49" s="136"/>
      <c r="N49" s="136">
        <f>'実質公債費比率（分子）の構造'!O$45</f>
        <v>775</v>
      </c>
      <c r="O49" s="136"/>
      <c r="P49" s="136"/>
    </row>
    <row r="50" spans="1:16">
      <c r="A50" s="136" t="s">
        <v>58</v>
      </c>
      <c r="B50" s="136" t="e">
        <f>NA()</f>
        <v>#N/A</v>
      </c>
      <c r="C50" s="136">
        <f>IF(ISNUMBER('実質公債費比率（分子）の構造'!K$53),'実質公債費比率（分子）の構造'!K$53,NA())</f>
        <v>388</v>
      </c>
      <c r="D50" s="136" t="e">
        <f>NA()</f>
        <v>#N/A</v>
      </c>
      <c r="E50" s="136" t="e">
        <f>NA()</f>
        <v>#N/A</v>
      </c>
      <c r="F50" s="136">
        <f>IF(ISNUMBER('実質公債費比率（分子）の構造'!L$53),'実質公債費比率（分子）の構造'!L$53,NA())</f>
        <v>285</v>
      </c>
      <c r="G50" s="136" t="e">
        <f>NA()</f>
        <v>#N/A</v>
      </c>
      <c r="H50" s="136" t="e">
        <f>NA()</f>
        <v>#N/A</v>
      </c>
      <c r="I50" s="136">
        <f>IF(ISNUMBER('実質公債費比率（分子）の構造'!M$53),'実質公債費比率（分子）の構造'!M$53,NA())</f>
        <v>290</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232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6011</v>
      </c>
      <c r="E56" s="135"/>
      <c r="F56" s="135"/>
      <c r="G56" s="135">
        <f>'将来負担比率（分子）の構造'!J$51</f>
        <v>6320</v>
      </c>
      <c r="H56" s="135"/>
      <c r="I56" s="135"/>
      <c r="J56" s="135">
        <f>'将来負担比率（分子）の構造'!K$51</f>
        <v>6414</v>
      </c>
      <c r="K56" s="135"/>
      <c r="L56" s="135"/>
      <c r="M56" s="135">
        <f>'将来負担比率（分子）の構造'!L$51</f>
        <v>6873</v>
      </c>
      <c r="N56" s="135"/>
      <c r="O56" s="135"/>
      <c r="P56" s="135">
        <f>'将来負担比率（分子）の構造'!M$51</f>
        <v>6736</v>
      </c>
    </row>
    <row r="57" spans="1:16">
      <c r="A57" s="135" t="s">
        <v>34</v>
      </c>
      <c r="B57" s="135"/>
      <c r="C57" s="135"/>
      <c r="D57" s="135">
        <f>'将来負担比率（分子）の構造'!I$50</f>
        <v>16</v>
      </c>
      <c r="E57" s="135"/>
      <c r="F57" s="135"/>
      <c r="G57" s="135">
        <f>'将来負担比率（分子）の構造'!J$50</f>
        <v>8</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3875</v>
      </c>
      <c r="E58" s="135"/>
      <c r="F58" s="135"/>
      <c r="G58" s="135">
        <f>'将来負担比率（分子）の構造'!J$49</f>
        <v>5132</v>
      </c>
      <c r="H58" s="135"/>
      <c r="I58" s="135"/>
      <c r="J58" s="135">
        <f>'将来負担比率（分子）の構造'!K$49</f>
        <v>6198</v>
      </c>
      <c r="K58" s="135"/>
      <c r="L58" s="135"/>
      <c r="M58" s="135">
        <f>'将来負担比率（分子）の構造'!L$49</f>
        <v>6631</v>
      </c>
      <c r="N58" s="135"/>
      <c r="O58" s="135"/>
      <c r="P58" s="135">
        <f>'将来負担比率（分子）の構造'!M$49</f>
        <v>6678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1738</v>
      </c>
      <c r="C62" s="135"/>
      <c r="D62" s="135"/>
      <c r="E62" s="135">
        <f>'将来負担比率（分子）の構造'!J$45</f>
        <v>1852</v>
      </c>
      <c r="F62" s="135"/>
      <c r="G62" s="135"/>
      <c r="H62" s="135">
        <f>'将来負担比率（分子）の構造'!K$45</f>
        <v>1968</v>
      </c>
      <c r="I62" s="135"/>
      <c r="J62" s="135"/>
      <c r="K62" s="135">
        <f>'将来負担比率（分子）の構造'!L$45</f>
        <v>1658</v>
      </c>
      <c r="L62" s="135"/>
      <c r="M62" s="135"/>
      <c r="N62" s="135">
        <f>'将来負担比率（分子）の構造'!M$45</f>
        <v>1819</v>
      </c>
      <c r="O62" s="135"/>
      <c r="P62" s="135"/>
    </row>
    <row r="63" spans="1:16">
      <c r="A63" s="135" t="s">
        <v>27</v>
      </c>
      <c r="B63" s="135">
        <f>'将来負担比率（分子）の構造'!I$44</f>
        <v>558</v>
      </c>
      <c r="C63" s="135"/>
      <c r="D63" s="135"/>
      <c r="E63" s="135">
        <f>'将来負担比率（分子）の構造'!J$44</f>
        <v>473</v>
      </c>
      <c r="F63" s="135"/>
      <c r="G63" s="135"/>
      <c r="H63" s="135">
        <f>'将来負担比率（分子）の構造'!K$44</f>
        <v>369</v>
      </c>
      <c r="I63" s="135"/>
      <c r="J63" s="135"/>
      <c r="K63" s="135">
        <f>'将来負担比率（分子）の構造'!L$44</f>
        <v>294</v>
      </c>
      <c r="L63" s="135"/>
      <c r="M63" s="135"/>
      <c r="N63" s="135">
        <f>'将来負担比率（分子）の構造'!M$44</f>
        <v>306</v>
      </c>
      <c r="O63" s="135"/>
      <c r="P63" s="135"/>
    </row>
    <row r="64" spans="1:16">
      <c r="A64" s="135" t="s">
        <v>26</v>
      </c>
      <c r="B64" s="135">
        <f>'将来負担比率（分子）の構造'!I$43</f>
        <v>1538</v>
      </c>
      <c r="C64" s="135"/>
      <c r="D64" s="135"/>
      <c r="E64" s="135">
        <f>'将来負担比率（分子）の構造'!J$43</f>
        <v>1477</v>
      </c>
      <c r="F64" s="135"/>
      <c r="G64" s="135"/>
      <c r="H64" s="135">
        <f>'将来負担比率（分子）の構造'!K$43</f>
        <v>1201</v>
      </c>
      <c r="I64" s="135"/>
      <c r="J64" s="135"/>
      <c r="K64" s="135">
        <f>'将来負担比率（分子）の構造'!L$43</f>
        <v>1167</v>
      </c>
      <c r="L64" s="135"/>
      <c r="M64" s="135"/>
      <c r="N64" s="135">
        <f>'将来負担比率（分子）の構造'!M$43</f>
        <v>1100</v>
      </c>
      <c r="O64" s="135"/>
      <c r="P64" s="135"/>
    </row>
    <row r="65" spans="1:16">
      <c r="A65" s="135" t="s">
        <v>25</v>
      </c>
      <c r="B65" s="135">
        <f>'将来負担比率（分子）の構造'!I$42</f>
        <v>177</v>
      </c>
      <c r="C65" s="135"/>
      <c r="D65" s="135"/>
      <c r="E65" s="135">
        <f>'将来負担比率（分子）の構造'!J$42</f>
        <v>14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6464</v>
      </c>
      <c r="C66" s="135"/>
      <c r="D66" s="135"/>
      <c r="E66" s="135">
        <f>'将来負担比率（分子）の構造'!J$41</f>
        <v>6596</v>
      </c>
      <c r="F66" s="135"/>
      <c r="G66" s="135"/>
      <c r="H66" s="135">
        <f>'将来負担比率（分子）の構造'!K$41</f>
        <v>6891</v>
      </c>
      <c r="I66" s="135"/>
      <c r="J66" s="135"/>
      <c r="K66" s="135">
        <f>'将来負担比率（分子）の構造'!L$41</f>
        <v>7637</v>
      </c>
      <c r="L66" s="135"/>
      <c r="M66" s="135"/>
      <c r="N66" s="135">
        <f>'将来負担比率（分子）の構造'!M$41</f>
        <v>7919</v>
      </c>
      <c r="O66" s="135"/>
      <c r="P66" s="135"/>
    </row>
    <row r="67" spans="1:16">
      <c r="A67" s="135" t="s">
        <v>62</v>
      </c>
      <c r="B67" s="135" t="e">
        <f>NA()</f>
        <v>#N/A</v>
      </c>
      <c r="C67" s="135">
        <f>IF(ISNUMBER('将来負担比率（分子）の構造'!I$52), IF('将来負担比率（分子）の構造'!I$52 &lt; 0, 0, '将来負担比率（分子）の構造'!I$52), NA())</f>
        <v>574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823523</v>
      </c>
      <c r="S5" s="581"/>
      <c r="T5" s="581"/>
      <c r="U5" s="581"/>
      <c r="V5" s="581"/>
      <c r="W5" s="581"/>
      <c r="X5" s="581"/>
      <c r="Y5" s="582"/>
      <c r="Z5" s="583">
        <v>10.3</v>
      </c>
      <c r="AA5" s="583"/>
      <c r="AB5" s="583"/>
      <c r="AC5" s="583"/>
      <c r="AD5" s="584">
        <v>823523</v>
      </c>
      <c r="AE5" s="584"/>
      <c r="AF5" s="584"/>
      <c r="AG5" s="584"/>
      <c r="AH5" s="584"/>
      <c r="AI5" s="584"/>
      <c r="AJ5" s="584"/>
      <c r="AK5" s="584"/>
      <c r="AL5" s="585">
        <v>19.399999999999999</v>
      </c>
      <c r="AM5" s="586"/>
      <c r="AN5" s="586"/>
      <c r="AO5" s="587"/>
      <c r="AP5" s="577" t="s">
        <v>206</v>
      </c>
      <c r="AQ5" s="578"/>
      <c r="AR5" s="578"/>
      <c r="AS5" s="578"/>
      <c r="AT5" s="578"/>
      <c r="AU5" s="578"/>
      <c r="AV5" s="578"/>
      <c r="AW5" s="578"/>
      <c r="AX5" s="578"/>
      <c r="AY5" s="578"/>
      <c r="AZ5" s="578"/>
      <c r="BA5" s="578"/>
      <c r="BB5" s="578"/>
      <c r="BC5" s="578"/>
      <c r="BD5" s="578"/>
      <c r="BE5" s="578"/>
      <c r="BF5" s="579"/>
      <c r="BG5" s="591">
        <v>820720</v>
      </c>
      <c r="BH5" s="592"/>
      <c r="BI5" s="592"/>
      <c r="BJ5" s="592"/>
      <c r="BK5" s="592"/>
      <c r="BL5" s="592"/>
      <c r="BM5" s="592"/>
      <c r="BN5" s="593"/>
      <c r="BO5" s="594">
        <v>99.7</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69910</v>
      </c>
      <c r="S6" s="592"/>
      <c r="T6" s="592"/>
      <c r="U6" s="592"/>
      <c r="V6" s="592"/>
      <c r="W6" s="592"/>
      <c r="X6" s="592"/>
      <c r="Y6" s="593"/>
      <c r="Z6" s="594">
        <v>0.9</v>
      </c>
      <c r="AA6" s="594"/>
      <c r="AB6" s="594"/>
      <c r="AC6" s="594"/>
      <c r="AD6" s="595">
        <v>69910</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820720</v>
      </c>
      <c r="BH6" s="592"/>
      <c r="BI6" s="592"/>
      <c r="BJ6" s="592"/>
      <c r="BK6" s="592"/>
      <c r="BL6" s="592"/>
      <c r="BM6" s="592"/>
      <c r="BN6" s="593"/>
      <c r="BO6" s="594">
        <v>99.7</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95038</v>
      </c>
      <c r="CS6" s="592"/>
      <c r="CT6" s="592"/>
      <c r="CU6" s="592"/>
      <c r="CV6" s="592"/>
      <c r="CW6" s="592"/>
      <c r="CX6" s="592"/>
      <c r="CY6" s="593"/>
      <c r="CZ6" s="594">
        <v>1.4</v>
      </c>
      <c r="DA6" s="594"/>
      <c r="DB6" s="594"/>
      <c r="DC6" s="594"/>
      <c r="DD6" s="600" t="s">
        <v>207</v>
      </c>
      <c r="DE6" s="592"/>
      <c r="DF6" s="592"/>
      <c r="DG6" s="592"/>
      <c r="DH6" s="592"/>
      <c r="DI6" s="592"/>
      <c r="DJ6" s="592"/>
      <c r="DK6" s="592"/>
      <c r="DL6" s="592"/>
      <c r="DM6" s="592"/>
      <c r="DN6" s="592"/>
      <c r="DO6" s="592"/>
      <c r="DP6" s="593"/>
      <c r="DQ6" s="600">
        <v>95038</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1482</v>
      </c>
      <c r="S7" s="592"/>
      <c r="T7" s="592"/>
      <c r="U7" s="592"/>
      <c r="V7" s="592"/>
      <c r="W7" s="592"/>
      <c r="X7" s="592"/>
      <c r="Y7" s="593"/>
      <c r="Z7" s="594">
        <v>0</v>
      </c>
      <c r="AA7" s="594"/>
      <c r="AB7" s="594"/>
      <c r="AC7" s="594"/>
      <c r="AD7" s="595">
        <v>1482</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307455</v>
      </c>
      <c r="BH7" s="592"/>
      <c r="BI7" s="592"/>
      <c r="BJ7" s="592"/>
      <c r="BK7" s="592"/>
      <c r="BL7" s="592"/>
      <c r="BM7" s="592"/>
      <c r="BN7" s="593"/>
      <c r="BO7" s="594">
        <v>37.299999999999997</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1149808</v>
      </c>
      <c r="CS7" s="592"/>
      <c r="CT7" s="592"/>
      <c r="CU7" s="592"/>
      <c r="CV7" s="592"/>
      <c r="CW7" s="592"/>
      <c r="CX7" s="592"/>
      <c r="CY7" s="593"/>
      <c r="CZ7" s="594">
        <v>16.399999999999999</v>
      </c>
      <c r="DA7" s="594"/>
      <c r="DB7" s="594"/>
      <c r="DC7" s="594"/>
      <c r="DD7" s="600">
        <v>17444</v>
      </c>
      <c r="DE7" s="592"/>
      <c r="DF7" s="592"/>
      <c r="DG7" s="592"/>
      <c r="DH7" s="592"/>
      <c r="DI7" s="592"/>
      <c r="DJ7" s="592"/>
      <c r="DK7" s="592"/>
      <c r="DL7" s="592"/>
      <c r="DM7" s="592"/>
      <c r="DN7" s="592"/>
      <c r="DO7" s="592"/>
      <c r="DP7" s="593"/>
      <c r="DQ7" s="600">
        <v>777187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1439</v>
      </c>
      <c r="S8" s="592"/>
      <c r="T8" s="592"/>
      <c r="U8" s="592"/>
      <c r="V8" s="592"/>
      <c r="W8" s="592"/>
      <c r="X8" s="592"/>
      <c r="Y8" s="593"/>
      <c r="Z8" s="594">
        <v>0</v>
      </c>
      <c r="AA8" s="594"/>
      <c r="AB8" s="594"/>
      <c r="AC8" s="594"/>
      <c r="AD8" s="595">
        <v>1439</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13758</v>
      </c>
      <c r="BH8" s="592"/>
      <c r="BI8" s="592"/>
      <c r="BJ8" s="592"/>
      <c r="BK8" s="592"/>
      <c r="BL8" s="592"/>
      <c r="BM8" s="592"/>
      <c r="BN8" s="593"/>
      <c r="BO8" s="594">
        <v>1.7</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1576405</v>
      </c>
      <c r="CS8" s="592"/>
      <c r="CT8" s="592"/>
      <c r="CU8" s="592"/>
      <c r="CV8" s="592"/>
      <c r="CW8" s="592"/>
      <c r="CX8" s="592"/>
      <c r="CY8" s="593"/>
      <c r="CZ8" s="594">
        <v>22.5</v>
      </c>
      <c r="DA8" s="594"/>
      <c r="DB8" s="594"/>
      <c r="DC8" s="594"/>
      <c r="DD8" s="600">
        <v>49329</v>
      </c>
      <c r="DE8" s="592"/>
      <c r="DF8" s="592"/>
      <c r="DG8" s="592"/>
      <c r="DH8" s="592"/>
      <c r="DI8" s="592"/>
      <c r="DJ8" s="592"/>
      <c r="DK8" s="592"/>
      <c r="DL8" s="592"/>
      <c r="DM8" s="592"/>
      <c r="DN8" s="592"/>
      <c r="DO8" s="592"/>
      <c r="DP8" s="593"/>
      <c r="DQ8" s="600">
        <v>939109</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292</v>
      </c>
      <c r="S9" s="592"/>
      <c r="T9" s="592"/>
      <c r="U9" s="592"/>
      <c r="V9" s="592"/>
      <c r="W9" s="592"/>
      <c r="X9" s="592"/>
      <c r="Y9" s="593"/>
      <c r="Z9" s="594">
        <v>0</v>
      </c>
      <c r="AA9" s="594"/>
      <c r="AB9" s="594"/>
      <c r="AC9" s="594"/>
      <c r="AD9" s="595">
        <v>292</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260851</v>
      </c>
      <c r="BH9" s="592"/>
      <c r="BI9" s="592"/>
      <c r="BJ9" s="592"/>
      <c r="BK9" s="592"/>
      <c r="BL9" s="592"/>
      <c r="BM9" s="592"/>
      <c r="BN9" s="593"/>
      <c r="BO9" s="594">
        <v>31.7</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638604</v>
      </c>
      <c r="CS9" s="592"/>
      <c r="CT9" s="592"/>
      <c r="CU9" s="592"/>
      <c r="CV9" s="592"/>
      <c r="CW9" s="592"/>
      <c r="CX9" s="592"/>
      <c r="CY9" s="593"/>
      <c r="CZ9" s="594">
        <v>9.1</v>
      </c>
      <c r="DA9" s="594"/>
      <c r="DB9" s="594"/>
      <c r="DC9" s="594"/>
      <c r="DD9" s="600" t="s">
        <v>110</v>
      </c>
      <c r="DE9" s="592"/>
      <c r="DF9" s="592"/>
      <c r="DG9" s="592"/>
      <c r="DH9" s="592"/>
      <c r="DI9" s="592"/>
      <c r="DJ9" s="592"/>
      <c r="DK9" s="592"/>
      <c r="DL9" s="592"/>
      <c r="DM9" s="592"/>
      <c r="DN9" s="592"/>
      <c r="DO9" s="592"/>
      <c r="DP9" s="593"/>
      <c r="DQ9" s="600">
        <v>624658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101550</v>
      </c>
      <c r="S10" s="592"/>
      <c r="T10" s="592"/>
      <c r="U10" s="592"/>
      <c r="V10" s="592"/>
      <c r="W10" s="592"/>
      <c r="X10" s="592"/>
      <c r="Y10" s="593"/>
      <c r="Z10" s="594">
        <v>1.3</v>
      </c>
      <c r="AA10" s="594"/>
      <c r="AB10" s="594"/>
      <c r="AC10" s="594"/>
      <c r="AD10" s="595">
        <v>101550</v>
      </c>
      <c r="AE10" s="595"/>
      <c r="AF10" s="595"/>
      <c r="AG10" s="595"/>
      <c r="AH10" s="595"/>
      <c r="AI10" s="595"/>
      <c r="AJ10" s="595"/>
      <c r="AK10" s="595"/>
      <c r="AL10" s="596">
        <v>2.4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19204</v>
      </c>
      <c r="BH10" s="592"/>
      <c r="BI10" s="592"/>
      <c r="BJ10" s="592"/>
      <c r="BK10" s="592"/>
      <c r="BL10" s="592"/>
      <c r="BM10" s="592"/>
      <c r="BN10" s="593"/>
      <c r="BO10" s="594">
        <v>2.2999999999999998</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7061</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186</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12018</v>
      </c>
      <c r="S11" s="592"/>
      <c r="T11" s="592"/>
      <c r="U11" s="592"/>
      <c r="V11" s="592"/>
      <c r="W11" s="592"/>
      <c r="X11" s="592"/>
      <c r="Y11" s="593"/>
      <c r="Z11" s="594">
        <v>0.1</v>
      </c>
      <c r="AA11" s="594"/>
      <c r="AB11" s="594"/>
      <c r="AC11" s="594"/>
      <c r="AD11" s="595">
        <v>12018</v>
      </c>
      <c r="AE11" s="595"/>
      <c r="AF11" s="595"/>
      <c r="AG11" s="595"/>
      <c r="AH11" s="595"/>
      <c r="AI11" s="595"/>
      <c r="AJ11" s="595"/>
      <c r="AK11" s="595"/>
      <c r="AL11" s="596">
        <v>0.3</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13642</v>
      </c>
      <c r="BH11" s="592"/>
      <c r="BI11" s="592"/>
      <c r="BJ11" s="592"/>
      <c r="BK11" s="592"/>
      <c r="BL11" s="592"/>
      <c r="BM11" s="592"/>
      <c r="BN11" s="593"/>
      <c r="BO11" s="594">
        <v>1.7</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395622</v>
      </c>
      <c r="CS11" s="592"/>
      <c r="CT11" s="592"/>
      <c r="CU11" s="592"/>
      <c r="CV11" s="592"/>
      <c r="CW11" s="592"/>
      <c r="CX11" s="592"/>
      <c r="CY11" s="593"/>
      <c r="CZ11" s="594">
        <v>5.7</v>
      </c>
      <c r="DA11" s="594"/>
      <c r="DB11" s="594"/>
      <c r="DC11" s="594"/>
      <c r="DD11" s="600">
        <v>125864</v>
      </c>
      <c r="DE11" s="592"/>
      <c r="DF11" s="592"/>
      <c r="DG11" s="592"/>
      <c r="DH11" s="592"/>
      <c r="DI11" s="592"/>
      <c r="DJ11" s="592"/>
      <c r="DK11" s="592"/>
      <c r="DL11" s="592"/>
      <c r="DM11" s="592"/>
      <c r="DN11" s="592"/>
      <c r="DO11" s="592"/>
      <c r="DP11" s="593"/>
      <c r="DQ11" s="600">
        <v>175067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417681</v>
      </c>
      <c r="BH12" s="592"/>
      <c r="BI12" s="592"/>
      <c r="BJ12" s="592"/>
      <c r="BK12" s="592"/>
      <c r="BL12" s="592"/>
      <c r="BM12" s="592"/>
      <c r="BN12" s="593"/>
      <c r="BO12" s="594">
        <v>50.7</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177282</v>
      </c>
      <c r="CS12" s="592"/>
      <c r="CT12" s="592"/>
      <c r="CU12" s="592"/>
      <c r="CV12" s="592"/>
      <c r="CW12" s="592"/>
      <c r="CX12" s="592"/>
      <c r="CY12" s="593"/>
      <c r="CZ12" s="594">
        <v>2.5</v>
      </c>
      <c r="DA12" s="594"/>
      <c r="DB12" s="594"/>
      <c r="DC12" s="594"/>
      <c r="DD12" s="600">
        <v>78951</v>
      </c>
      <c r="DE12" s="592"/>
      <c r="DF12" s="592"/>
      <c r="DG12" s="592"/>
      <c r="DH12" s="592"/>
      <c r="DI12" s="592"/>
      <c r="DJ12" s="592"/>
      <c r="DK12" s="592"/>
      <c r="DL12" s="592"/>
      <c r="DM12" s="592"/>
      <c r="DN12" s="592"/>
      <c r="DO12" s="592"/>
      <c r="DP12" s="593"/>
      <c r="DQ12" s="600">
        <v>170273</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12791</v>
      </c>
      <c r="S13" s="592"/>
      <c r="T13" s="592"/>
      <c r="U13" s="592"/>
      <c r="V13" s="592"/>
      <c r="W13" s="592"/>
      <c r="X13" s="592"/>
      <c r="Y13" s="593"/>
      <c r="Z13" s="594">
        <v>0.2</v>
      </c>
      <c r="AA13" s="594"/>
      <c r="AB13" s="594"/>
      <c r="AC13" s="594"/>
      <c r="AD13" s="595">
        <v>12791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417681</v>
      </c>
      <c r="BH13" s="592"/>
      <c r="BI13" s="592"/>
      <c r="BJ13" s="592"/>
      <c r="BK13" s="592"/>
      <c r="BL13" s="592"/>
      <c r="BM13" s="592"/>
      <c r="BN13" s="593"/>
      <c r="BO13" s="594">
        <v>50.7</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584633</v>
      </c>
      <c r="CS13" s="592"/>
      <c r="CT13" s="592"/>
      <c r="CU13" s="592"/>
      <c r="CV13" s="592"/>
      <c r="CW13" s="592"/>
      <c r="CX13" s="592"/>
      <c r="CY13" s="593"/>
      <c r="CZ13" s="594">
        <v>8.4</v>
      </c>
      <c r="DA13" s="594"/>
      <c r="DB13" s="594"/>
      <c r="DC13" s="594"/>
      <c r="DD13" s="600">
        <v>380913</v>
      </c>
      <c r="DE13" s="592"/>
      <c r="DF13" s="592"/>
      <c r="DG13" s="592"/>
      <c r="DH13" s="592"/>
      <c r="DI13" s="592"/>
      <c r="DJ13" s="592"/>
      <c r="DK13" s="592"/>
      <c r="DL13" s="592"/>
      <c r="DM13" s="592"/>
      <c r="DN13" s="592"/>
      <c r="DO13" s="592"/>
      <c r="DP13" s="593"/>
      <c r="DQ13" s="600">
        <v>457416</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36770</v>
      </c>
      <c r="BH14" s="592"/>
      <c r="BI14" s="592"/>
      <c r="BJ14" s="592"/>
      <c r="BK14" s="592"/>
      <c r="BL14" s="592"/>
      <c r="BM14" s="592"/>
      <c r="BN14" s="593"/>
      <c r="BO14" s="594">
        <v>4.5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250423</v>
      </c>
      <c r="CS14" s="592"/>
      <c r="CT14" s="592"/>
      <c r="CU14" s="592"/>
      <c r="CV14" s="592"/>
      <c r="CW14" s="592"/>
      <c r="CX14" s="592"/>
      <c r="CY14" s="593"/>
      <c r="CZ14" s="594">
        <v>3.6</v>
      </c>
      <c r="DA14" s="594"/>
      <c r="DB14" s="594"/>
      <c r="DC14" s="594"/>
      <c r="DD14" s="600">
        <v>16805</v>
      </c>
      <c r="DE14" s="592"/>
      <c r="DF14" s="592"/>
      <c r="DG14" s="592"/>
      <c r="DH14" s="592"/>
      <c r="DI14" s="592"/>
      <c r="DJ14" s="592"/>
      <c r="DK14" s="592"/>
      <c r="DL14" s="592"/>
      <c r="DM14" s="592"/>
      <c r="DN14" s="592"/>
      <c r="DO14" s="592"/>
      <c r="DP14" s="593"/>
      <c r="DQ14" s="600">
        <v>236390</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1876</v>
      </c>
      <c r="S15" s="592"/>
      <c r="T15" s="592"/>
      <c r="U15" s="592"/>
      <c r="V15" s="592"/>
      <c r="W15" s="592"/>
      <c r="X15" s="592"/>
      <c r="Y15" s="593"/>
      <c r="Z15" s="594">
        <v>0</v>
      </c>
      <c r="AA15" s="594"/>
      <c r="AB15" s="594"/>
      <c r="AC15" s="594"/>
      <c r="AD15" s="595">
        <v>1876</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58814</v>
      </c>
      <c r="BH15" s="592"/>
      <c r="BI15" s="592"/>
      <c r="BJ15" s="592"/>
      <c r="BK15" s="592"/>
      <c r="BL15" s="592"/>
      <c r="BM15" s="592"/>
      <c r="BN15" s="593"/>
      <c r="BO15" s="594">
        <v>7.1</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1331971</v>
      </c>
      <c r="CS15" s="592"/>
      <c r="CT15" s="592"/>
      <c r="CU15" s="592"/>
      <c r="CV15" s="592"/>
      <c r="CW15" s="592"/>
      <c r="CX15" s="592"/>
      <c r="CY15" s="593"/>
      <c r="CZ15" s="594">
        <v>19.100000000000001</v>
      </c>
      <c r="DA15" s="594"/>
      <c r="DB15" s="594"/>
      <c r="DC15" s="594"/>
      <c r="DD15" s="600">
        <v>883523</v>
      </c>
      <c r="DE15" s="592"/>
      <c r="DF15" s="592"/>
      <c r="DG15" s="592"/>
      <c r="DH15" s="592"/>
      <c r="DI15" s="592"/>
      <c r="DJ15" s="592"/>
      <c r="DK15" s="592"/>
      <c r="DL15" s="592"/>
      <c r="DM15" s="592"/>
      <c r="DN15" s="592"/>
      <c r="DO15" s="592"/>
      <c r="DP15" s="593"/>
      <c r="DQ15" s="600">
        <v>647241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3513875</v>
      </c>
      <c r="S16" s="592"/>
      <c r="T16" s="592"/>
      <c r="U16" s="592"/>
      <c r="V16" s="592"/>
      <c r="W16" s="592"/>
      <c r="X16" s="592"/>
      <c r="Y16" s="593"/>
      <c r="Z16" s="594">
        <v>43.8</v>
      </c>
      <c r="AA16" s="594"/>
      <c r="AB16" s="594"/>
      <c r="AC16" s="594"/>
      <c r="AD16" s="595">
        <v>3223707</v>
      </c>
      <c r="AE16" s="595"/>
      <c r="AF16" s="595"/>
      <c r="AG16" s="595"/>
      <c r="AH16" s="595"/>
      <c r="AI16" s="595"/>
      <c r="AJ16" s="595"/>
      <c r="AK16" s="595"/>
      <c r="AL16" s="596">
        <v>75.8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9429</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2664</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3223707</v>
      </c>
      <c r="S17" s="592"/>
      <c r="T17" s="592"/>
      <c r="U17" s="592"/>
      <c r="V17" s="592"/>
      <c r="W17" s="592"/>
      <c r="X17" s="592"/>
      <c r="Y17" s="593"/>
      <c r="Z17" s="594">
        <v>40.200000000000003</v>
      </c>
      <c r="AA17" s="594"/>
      <c r="AB17" s="594"/>
      <c r="AC17" s="594"/>
      <c r="AD17" s="595">
        <v>3223707</v>
      </c>
      <c r="AE17" s="595"/>
      <c r="AF17" s="595"/>
      <c r="AG17" s="595"/>
      <c r="AH17" s="595"/>
      <c r="AI17" s="595"/>
      <c r="AJ17" s="595"/>
      <c r="AK17" s="595"/>
      <c r="AL17" s="596">
        <v>75.8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775417</v>
      </c>
      <c r="CS17" s="592"/>
      <c r="CT17" s="592"/>
      <c r="CU17" s="592"/>
      <c r="CV17" s="592"/>
      <c r="CW17" s="592"/>
      <c r="CX17" s="592"/>
      <c r="CY17" s="593"/>
      <c r="CZ17" s="594">
        <v>11.1</v>
      </c>
      <c r="DA17" s="594"/>
      <c r="DB17" s="594"/>
      <c r="DC17" s="594"/>
      <c r="DD17" s="600" t="s">
        <v>110</v>
      </c>
      <c r="DE17" s="592"/>
      <c r="DF17" s="592"/>
      <c r="DG17" s="592"/>
      <c r="DH17" s="592"/>
      <c r="DI17" s="592"/>
      <c r="DJ17" s="592"/>
      <c r="DK17" s="592"/>
      <c r="DL17" s="592"/>
      <c r="DM17" s="592"/>
      <c r="DN17" s="592"/>
      <c r="DO17" s="592"/>
      <c r="DP17" s="593"/>
      <c r="DQ17" s="600">
        <v>775417</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290168</v>
      </c>
      <c r="S18" s="592"/>
      <c r="T18" s="592"/>
      <c r="U18" s="592"/>
      <c r="V18" s="592"/>
      <c r="W18" s="592"/>
      <c r="X18" s="592"/>
      <c r="Y18" s="593"/>
      <c r="Z18" s="594">
        <v>3.6</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2803</v>
      </c>
      <c r="BH19" s="592"/>
      <c r="BI19" s="592"/>
      <c r="BJ19" s="592"/>
      <c r="BK19" s="592"/>
      <c r="BL19" s="592"/>
      <c r="BM19" s="592"/>
      <c r="BN19" s="593"/>
      <c r="BO19" s="594">
        <v>0.3</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4538756</v>
      </c>
      <c r="S20" s="592"/>
      <c r="T20" s="592"/>
      <c r="U20" s="592"/>
      <c r="V20" s="592"/>
      <c r="W20" s="592"/>
      <c r="X20" s="592"/>
      <c r="Y20" s="593"/>
      <c r="Z20" s="594">
        <v>56.6</v>
      </c>
      <c r="AA20" s="594"/>
      <c r="AB20" s="594"/>
      <c r="AC20" s="594"/>
      <c r="AD20" s="595">
        <v>4248588</v>
      </c>
      <c r="AE20" s="595"/>
      <c r="AF20" s="595"/>
      <c r="AG20" s="595"/>
      <c r="AH20" s="595"/>
      <c r="AI20" s="595"/>
      <c r="AJ20" s="595"/>
      <c r="AK20" s="595"/>
      <c r="AL20" s="596">
        <v>100</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2803</v>
      </c>
      <c r="BH20" s="592"/>
      <c r="BI20" s="592"/>
      <c r="BJ20" s="592"/>
      <c r="BK20" s="592"/>
      <c r="BL20" s="592"/>
      <c r="BM20" s="592"/>
      <c r="BN20" s="593"/>
      <c r="BO20" s="594">
        <v>0.3</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6991693</v>
      </c>
      <c r="CS20" s="592"/>
      <c r="CT20" s="592"/>
      <c r="CU20" s="592"/>
      <c r="CV20" s="592"/>
      <c r="CW20" s="592"/>
      <c r="CX20" s="592"/>
      <c r="CY20" s="593"/>
      <c r="CZ20" s="594">
        <v>100</v>
      </c>
      <c r="DA20" s="594"/>
      <c r="DB20" s="594"/>
      <c r="DC20" s="594"/>
      <c r="DD20" s="600">
        <v>1552829</v>
      </c>
      <c r="DE20" s="592"/>
      <c r="DF20" s="592"/>
      <c r="DG20" s="592"/>
      <c r="DH20" s="592"/>
      <c r="DI20" s="592"/>
      <c r="DJ20" s="592"/>
      <c r="DK20" s="592"/>
      <c r="DL20" s="592"/>
      <c r="DM20" s="592"/>
      <c r="DN20" s="592"/>
      <c r="DO20" s="592"/>
      <c r="DP20" s="593"/>
      <c r="DQ20" s="600">
        <v>4900646</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1630</v>
      </c>
      <c r="S21" s="592"/>
      <c r="T21" s="592"/>
      <c r="U21" s="592"/>
      <c r="V21" s="592"/>
      <c r="W21" s="592"/>
      <c r="X21" s="592"/>
      <c r="Y21" s="593"/>
      <c r="Z21" s="594">
        <v>0</v>
      </c>
      <c r="AA21" s="594"/>
      <c r="AB21" s="594"/>
      <c r="AC21" s="594"/>
      <c r="AD21" s="595">
        <v>1630</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2803</v>
      </c>
      <c r="BH21" s="592"/>
      <c r="BI21" s="592"/>
      <c r="BJ21" s="592"/>
      <c r="BK21" s="592"/>
      <c r="BL21" s="592"/>
      <c r="BM21" s="592"/>
      <c r="BN21" s="593"/>
      <c r="BO21" s="594">
        <v>0.3</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52937</v>
      </c>
      <c r="S22" s="592"/>
      <c r="T22" s="592"/>
      <c r="U22" s="592"/>
      <c r="V22" s="592"/>
      <c r="W22" s="592"/>
      <c r="X22" s="592"/>
      <c r="Y22" s="593"/>
      <c r="Z22" s="594">
        <v>0.7</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31450</v>
      </c>
      <c r="S23" s="592"/>
      <c r="T23" s="592"/>
      <c r="U23" s="592"/>
      <c r="V23" s="592"/>
      <c r="W23" s="592"/>
      <c r="X23" s="592"/>
      <c r="Y23" s="593"/>
      <c r="Z23" s="594">
        <v>0.4</v>
      </c>
      <c r="AA23" s="594"/>
      <c r="AB23" s="594"/>
      <c r="AC23" s="594"/>
      <c r="AD23" s="595" t="s">
        <v>110</v>
      </c>
      <c r="AE23" s="595"/>
      <c r="AF23" s="595"/>
      <c r="AG23" s="595"/>
      <c r="AH23" s="595"/>
      <c r="AI23" s="595"/>
      <c r="AJ23" s="595"/>
      <c r="AK23" s="595"/>
      <c r="AL23" s="596" t="s">
        <v>110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22538</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2588096</v>
      </c>
      <c r="CS24" s="581"/>
      <c r="CT24" s="581"/>
      <c r="CU24" s="581"/>
      <c r="CV24" s="581"/>
      <c r="CW24" s="581"/>
      <c r="CX24" s="581"/>
      <c r="CY24" s="582"/>
      <c r="CZ24" s="618">
        <v>37</v>
      </c>
      <c r="DA24" s="619"/>
      <c r="DB24" s="619"/>
      <c r="DC24" s="620"/>
      <c r="DD24" s="617">
        <v>2211674</v>
      </c>
      <c r="DE24" s="581"/>
      <c r="DF24" s="581"/>
      <c r="DG24" s="581"/>
      <c r="DH24" s="581"/>
      <c r="DI24" s="581"/>
      <c r="DJ24" s="581"/>
      <c r="DK24" s="582"/>
      <c r="DL24" s="617">
        <v>2109646</v>
      </c>
      <c r="DM24" s="581"/>
      <c r="DN24" s="581"/>
      <c r="DO24" s="581"/>
      <c r="DP24" s="581"/>
      <c r="DQ24" s="581"/>
      <c r="DR24" s="581"/>
      <c r="DS24" s="581"/>
      <c r="DT24" s="581"/>
      <c r="DU24" s="581"/>
      <c r="DV24" s="582"/>
      <c r="DW24" s="585">
        <v>46.9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1101319</v>
      </c>
      <c r="S25" s="592"/>
      <c r="T25" s="592"/>
      <c r="U25" s="592"/>
      <c r="V25" s="592"/>
      <c r="W25" s="592"/>
      <c r="X25" s="592"/>
      <c r="Y25" s="593"/>
      <c r="Z25" s="594">
        <v>13.7</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1061750</v>
      </c>
      <c r="CS25" s="623"/>
      <c r="CT25" s="623"/>
      <c r="CU25" s="623"/>
      <c r="CV25" s="623"/>
      <c r="CW25" s="623"/>
      <c r="CX25" s="623"/>
      <c r="CY25" s="624"/>
      <c r="CZ25" s="625">
        <v>15.2</v>
      </c>
      <c r="DA25" s="626"/>
      <c r="DB25" s="626"/>
      <c r="DC25" s="627"/>
      <c r="DD25" s="600">
        <v>1023390</v>
      </c>
      <c r="DE25" s="623"/>
      <c r="DF25" s="623"/>
      <c r="DG25" s="623"/>
      <c r="DH25" s="623"/>
      <c r="DI25" s="623"/>
      <c r="DJ25" s="623"/>
      <c r="DK25" s="624"/>
      <c r="DL25" s="600">
        <v>926958</v>
      </c>
      <c r="DM25" s="623"/>
      <c r="DN25" s="623"/>
      <c r="DO25" s="623"/>
      <c r="DP25" s="623"/>
      <c r="DQ25" s="623"/>
      <c r="DR25" s="623"/>
      <c r="DS25" s="623"/>
      <c r="DT25" s="623"/>
      <c r="DU25" s="623"/>
      <c r="DV25" s="624"/>
      <c r="DW25" s="596">
        <v>20.6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646644</v>
      </c>
      <c r="CS26" s="592"/>
      <c r="CT26" s="592"/>
      <c r="CU26" s="592"/>
      <c r="CV26" s="592"/>
      <c r="CW26" s="592"/>
      <c r="CX26" s="592"/>
      <c r="CY26" s="593"/>
      <c r="CZ26" s="625">
        <v>9.1999999999999993</v>
      </c>
      <c r="DA26" s="626"/>
      <c r="DB26" s="626"/>
      <c r="DC26" s="627"/>
      <c r="DD26" s="600">
        <v>614418</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523128</v>
      </c>
      <c r="S27" s="592"/>
      <c r="T27" s="592"/>
      <c r="U27" s="592"/>
      <c r="V27" s="592"/>
      <c r="W27" s="592"/>
      <c r="X27" s="592"/>
      <c r="Y27" s="593"/>
      <c r="Z27" s="594">
        <v>6.5</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823523</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750929</v>
      </c>
      <c r="CS27" s="623"/>
      <c r="CT27" s="623"/>
      <c r="CU27" s="623"/>
      <c r="CV27" s="623"/>
      <c r="CW27" s="623"/>
      <c r="CX27" s="623"/>
      <c r="CY27" s="624"/>
      <c r="CZ27" s="625">
        <v>10.7</v>
      </c>
      <c r="DA27" s="626"/>
      <c r="DB27" s="626"/>
      <c r="DC27" s="627"/>
      <c r="DD27" s="600">
        <v>412867</v>
      </c>
      <c r="DE27" s="623"/>
      <c r="DF27" s="623"/>
      <c r="DG27" s="623"/>
      <c r="DH27" s="623"/>
      <c r="DI27" s="623"/>
      <c r="DJ27" s="623"/>
      <c r="DK27" s="624"/>
      <c r="DL27" s="600">
        <v>407271</v>
      </c>
      <c r="DM27" s="623"/>
      <c r="DN27" s="623"/>
      <c r="DO27" s="623"/>
      <c r="DP27" s="623"/>
      <c r="DQ27" s="623"/>
      <c r="DR27" s="623"/>
      <c r="DS27" s="623"/>
      <c r="DT27" s="623"/>
      <c r="DU27" s="623"/>
      <c r="DV27" s="624"/>
      <c r="DW27" s="596">
        <v>9.1</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8515</v>
      </c>
      <c r="S28" s="592"/>
      <c r="T28" s="592"/>
      <c r="U28" s="592"/>
      <c r="V28" s="592"/>
      <c r="W28" s="592"/>
      <c r="X28" s="592"/>
      <c r="Y28" s="593"/>
      <c r="Z28" s="594">
        <v>0.1</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775417</v>
      </c>
      <c r="CS28" s="592"/>
      <c r="CT28" s="592"/>
      <c r="CU28" s="592"/>
      <c r="CV28" s="592"/>
      <c r="CW28" s="592"/>
      <c r="CX28" s="592"/>
      <c r="CY28" s="593"/>
      <c r="CZ28" s="625">
        <v>11.1</v>
      </c>
      <c r="DA28" s="626"/>
      <c r="DB28" s="626"/>
      <c r="DC28" s="627"/>
      <c r="DD28" s="600">
        <v>775417</v>
      </c>
      <c r="DE28" s="592"/>
      <c r="DF28" s="592"/>
      <c r="DG28" s="592"/>
      <c r="DH28" s="592"/>
      <c r="DI28" s="592"/>
      <c r="DJ28" s="592"/>
      <c r="DK28" s="593"/>
      <c r="DL28" s="600">
        <v>775417</v>
      </c>
      <c r="DM28" s="592"/>
      <c r="DN28" s="592"/>
      <c r="DO28" s="592"/>
      <c r="DP28" s="592"/>
      <c r="DQ28" s="592"/>
      <c r="DR28" s="592"/>
      <c r="DS28" s="592"/>
      <c r="DT28" s="592"/>
      <c r="DU28" s="592"/>
      <c r="DV28" s="593"/>
      <c r="DW28" s="596">
        <v>17.2</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4650</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775417</v>
      </c>
      <c r="CS29" s="623"/>
      <c r="CT29" s="623"/>
      <c r="CU29" s="623"/>
      <c r="CV29" s="623"/>
      <c r="CW29" s="623"/>
      <c r="CX29" s="623"/>
      <c r="CY29" s="624"/>
      <c r="CZ29" s="625">
        <v>11.1</v>
      </c>
      <c r="DA29" s="626"/>
      <c r="DB29" s="626"/>
      <c r="DC29" s="627"/>
      <c r="DD29" s="600">
        <v>775417</v>
      </c>
      <c r="DE29" s="623"/>
      <c r="DF29" s="623"/>
      <c r="DG29" s="623"/>
      <c r="DH29" s="623"/>
      <c r="DI29" s="623"/>
      <c r="DJ29" s="623"/>
      <c r="DK29" s="624"/>
      <c r="DL29" s="600">
        <v>775417</v>
      </c>
      <c r="DM29" s="623"/>
      <c r="DN29" s="623"/>
      <c r="DO29" s="623"/>
      <c r="DP29" s="623"/>
      <c r="DQ29" s="623"/>
      <c r="DR29" s="623"/>
      <c r="DS29" s="623"/>
      <c r="DT29" s="623"/>
      <c r="DU29" s="623"/>
      <c r="DV29" s="624"/>
      <c r="DW29" s="596">
        <v>17.2</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32246</v>
      </c>
      <c r="S30" s="592"/>
      <c r="T30" s="592"/>
      <c r="U30" s="592"/>
      <c r="V30" s="592"/>
      <c r="W30" s="592"/>
      <c r="X30" s="592"/>
      <c r="Y30" s="593"/>
      <c r="Z30" s="594">
        <v>0.4</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98.7</v>
      </c>
      <c r="BH30" s="650"/>
      <c r="BI30" s="650"/>
      <c r="BJ30" s="650"/>
      <c r="BK30" s="650"/>
      <c r="BL30" s="650"/>
      <c r="BM30" s="586">
        <v>90.9</v>
      </c>
      <c r="BN30" s="650"/>
      <c r="BO30" s="650"/>
      <c r="BP30" s="650"/>
      <c r="BQ30" s="651"/>
      <c r="BR30" s="649">
        <v>98.7</v>
      </c>
      <c r="BS30" s="650"/>
      <c r="BT30" s="650"/>
      <c r="BU30" s="650"/>
      <c r="BV30" s="650"/>
      <c r="BW30" s="650"/>
      <c r="BX30" s="586">
        <v>91.1</v>
      </c>
      <c r="BY30" s="650"/>
      <c r="BZ30" s="650"/>
      <c r="CA30" s="650"/>
      <c r="CB30" s="651"/>
      <c r="CD30" s="654"/>
      <c r="CE30" s="655"/>
      <c r="CF30" s="605" t="s">
        <v>290</v>
      </c>
      <c r="CG30" s="606"/>
      <c r="CH30" s="606"/>
      <c r="CI30" s="606"/>
      <c r="CJ30" s="606"/>
      <c r="CK30" s="606"/>
      <c r="CL30" s="606"/>
      <c r="CM30" s="606"/>
      <c r="CN30" s="606"/>
      <c r="CO30" s="606"/>
      <c r="CP30" s="606"/>
      <c r="CQ30" s="607"/>
      <c r="CR30" s="591">
        <v>691581</v>
      </c>
      <c r="CS30" s="592"/>
      <c r="CT30" s="592"/>
      <c r="CU30" s="592"/>
      <c r="CV30" s="592"/>
      <c r="CW30" s="592"/>
      <c r="CX30" s="592"/>
      <c r="CY30" s="593"/>
      <c r="CZ30" s="625">
        <v>9.9</v>
      </c>
      <c r="DA30" s="626"/>
      <c r="DB30" s="626"/>
      <c r="DC30" s="627"/>
      <c r="DD30" s="600">
        <v>691581</v>
      </c>
      <c r="DE30" s="592"/>
      <c r="DF30" s="592"/>
      <c r="DG30" s="592"/>
      <c r="DH30" s="592"/>
      <c r="DI30" s="592"/>
      <c r="DJ30" s="592"/>
      <c r="DK30" s="593"/>
      <c r="DL30" s="600">
        <v>691581</v>
      </c>
      <c r="DM30" s="592"/>
      <c r="DN30" s="592"/>
      <c r="DO30" s="592"/>
      <c r="DP30" s="592"/>
      <c r="DQ30" s="592"/>
      <c r="DR30" s="592"/>
      <c r="DS30" s="592"/>
      <c r="DT30" s="592"/>
      <c r="DU30" s="592"/>
      <c r="DV30" s="593"/>
      <c r="DW30" s="596">
        <v>15.4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705177</v>
      </c>
      <c r="S31" s="592"/>
      <c r="T31" s="592"/>
      <c r="U31" s="592"/>
      <c r="V31" s="592"/>
      <c r="W31" s="592"/>
      <c r="X31" s="592"/>
      <c r="Y31" s="593"/>
      <c r="Z31" s="594">
        <v>8.8000000000000007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95.2</v>
      </c>
      <c r="BN31" s="647"/>
      <c r="BO31" s="647"/>
      <c r="BP31" s="647"/>
      <c r="BQ31" s="648"/>
      <c r="BR31" s="646">
        <v>98.6</v>
      </c>
      <c r="BS31" s="623"/>
      <c r="BT31" s="623"/>
      <c r="BU31" s="623"/>
      <c r="BV31" s="623"/>
      <c r="BW31" s="623"/>
      <c r="BX31" s="597">
        <v>95.3</v>
      </c>
      <c r="BY31" s="647"/>
      <c r="BZ31" s="647"/>
      <c r="CA31" s="647"/>
      <c r="CB31" s="648"/>
      <c r="CD31" s="654"/>
      <c r="CE31" s="655"/>
      <c r="CF31" s="605" t="s">
        <v>294</v>
      </c>
      <c r="CG31" s="606"/>
      <c r="CH31" s="606"/>
      <c r="CI31" s="606"/>
      <c r="CJ31" s="606"/>
      <c r="CK31" s="606"/>
      <c r="CL31" s="606"/>
      <c r="CM31" s="606"/>
      <c r="CN31" s="606"/>
      <c r="CO31" s="606"/>
      <c r="CP31" s="606"/>
      <c r="CQ31" s="607"/>
      <c r="CR31" s="591">
        <v>83836</v>
      </c>
      <c r="CS31" s="623"/>
      <c r="CT31" s="623"/>
      <c r="CU31" s="623"/>
      <c r="CV31" s="623"/>
      <c r="CW31" s="623"/>
      <c r="CX31" s="623"/>
      <c r="CY31" s="624"/>
      <c r="CZ31" s="625">
        <v>1.2</v>
      </c>
      <c r="DA31" s="626"/>
      <c r="DB31" s="626"/>
      <c r="DC31" s="627"/>
      <c r="DD31" s="600">
        <v>83836</v>
      </c>
      <c r="DE31" s="623"/>
      <c r="DF31" s="623"/>
      <c r="DG31" s="623"/>
      <c r="DH31" s="623"/>
      <c r="DI31" s="623"/>
      <c r="DJ31" s="623"/>
      <c r="DK31" s="624"/>
      <c r="DL31" s="600">
        <v>83836</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27575</v>
      </c>
      <c r="S32" s="592"/>
      <c r="T32" s="592"/>
      <c r="U32" s="592"/>
      <c r="V32" s="592"/>
      <c r="W32" s="592"/>
      <c r="X32" s="592"/>
      <c r="Y32" s="593"/>
      <c r="Z32" s="594">
        <v>0.3</v>
      </c>
      <c r="AA32" s="594"/>
      <c r="AB32" s="594"/>
      <c r="AC32" s="594"/>
      <c r="AD32" s="595" t="s">
        <v>110</v>
      </c>
      <c r="AE32" s="595"/>
      <c r="AF32" s="595"/>
      <c r="AG32" s="595"/>
      <c r="AH32" s="595"/>
      <c r="AI32" s="595"/>
      <c r="AJ32" s="595"/>
      <c r="AK32" s="595"/>
      <c r="AL32" s="596" t="s">
        <v>110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98.4</v>
      </c>
      <c r="BH32" s="659"/>
      <c r="BI32" s="659"/>
      <c r="BJ32" s="659"/>
      <c r="BK32" s="659"/>
      <c r="BL32" s="659"/>
      <c r="BM32" s="660">
        <v>86.5</v>
      </c>
      <c r="BN32" s="659"/>
      <c r="BO32" s="659"/>
      <c r="BP32" s="659"/>
      <c r="BQ32" s="661"/>
      <c r="BR32" s="658">
        <v>98.7</v>
      </c>
      <c r="BS32" s="659"/>
      <c r="BT32" s="659"/>
      <c r="BU32" s="659"/>
      <c r="BV32" s="659"/>
      <c r="BW32" s="659"/>
      <c r="BX32" s="660">
        <v>86.7</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973528</v>
      </c>
      <c r="S33" s="592"/>
      <c r="T33" s="592"/>
      <c r="U33" s="592"/>
      <c r="V33" s="592"/>
      <c r="W33" s="592"/>
      <c r="X33" s="592"/>
      <c r="Y33" s="593"/>
      <c r="Z33" s="594">
        <v>12.1</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2841339</v>
      </c>
      <c r="CS33" s="623"/>
      <c r="CT33" s="623"/>
      <c r="CU33" s="623"/>
      <c r="CV33" s="623"/>
      <c r="CW33" s="623"/>
      <c r="CX33" s="623"/>
      <c r="CY33" s="624"/>
      <c r="CZ33" s="625">
        <v>40.6</v>
      </c>
      <c r="DA33" s="626"/>
      <c r="DB33" s="626"/>
      <c r="DC33" s="627"/>
      <c r="DD33" s="600">
        <v>1971122</v>
      </c>
      <c r="DE33" s="623"/>
      <c r="DF33" s="623"/>
      <c r="DG33" s="623"/>
      <c r="DH33" s="623"/>
      <c r="DI33" s="623"/>
      <c r="DJ33" s="623"/>
      <c r="DK33" s="624"/>
      <c r="DL33" s="600">
        <v>1533468</v>
      </c>
      <c r="DM33" s="623"/>
      <c r="DN33" s="623"/>
      <c r="DO33" s="623"/>
      <c r="DP33" s="623"/>
      <c r="DQ33" s="623"/>
      <c r="DR33" s="623"/>
      <c r="DS33" s="623"/>
      <c r="DT33" s="623"/>
      <c r="DU33" s="623"/>
      <c r="DV33" s="624"/>
      <c r="DW33" s="596">
        <v>34.1</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630515</v>
      </c>
      <c r="CS34" s="592"/>
      <c r="CT34" s="592"/>
      <c r="CU34" s="592"/>
      <c r="CV34" s="592"/>
      <c r="CW34" s="592"/>
      <c r="CX34" s="592"/>
      <c r="CY34" s="593"/>
      <c r="CZ34" s="625">
        <v>9</v>
      </c>
      <c r="DA34" s="626"/>
      <c r="DB34" s="626"/>
      <c r="DC34" s="627"/>
      <c r="DD34" s="600">
        <v>544752</v>
      </c>
      <c r="DE34" s="592"/>
      <c r="DF34" s="592"/>
      <c r="DG34" s="592"/>
      <c r="DH34" s="592"/>
      <c r="DI34" s="592"/>
      <c r="DJ34" s="592"/>
      <c r="DK34" s="593"/>
      <c r="DL34" s="600">
        <v>438505</v>
      </c>
      <c r="DM34" s="592"/>
      <c r="DN34" s="592"/>
      <c r="DO34" s="592"/>
      <c r="DP34" s="592"/>
      <c r="DQ34" s="592"/>
      <c r="DR34" s="592"/>
      <c r="DS34" s="592"/>
      <c r="DT34" s="592"/>
      <c r="DU34" s="592"/>
      <c r="DV34" s="593"/>
      <c r="DW34" s="596">
        <v>9.6999999999999993</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248928</v>
      </c>
      <c r="S35" s="592"/>
      <c r="T35" s="592"/>
      <c r="U35" s="592"/>
      <c r="V35" s="592"/>
      <c r="W35" s="592"/>
      <c r="X35" s="592"/>
      <c r="Y35" s="593"/>
      <c r="Z35" s="594">
        <v>3.1</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896094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46611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76874</v>
      </c>
      <c r="CS35" s="623"/>
      <c r="CT35" s="623"/>
      <c r="CU35" s="623"/>
      <c r="CV35" s="623"/>
      <c r="CW35" s="623"/>
      <c r="CX35" s="623"/>
      <c r="CY35" s="624"/>
      <c r="CZ35" s="625">
        <v>1.1000000000000001</v>
      </c>
      <c r="DA35" s="626"/>
      <c r="DB35" s="626"/>
      <c r="DC35" s="627"/>
      <c r="DD35" s="600">
        <v>63920</v>
      </c>
      <c r="DE35" s="623"/>
      <c r="DF35" s="623"/>
      <c r="DG35" s="623"/>
      <c r="DH35" s="623"/>
      <c r="DI35" s="623"/>
      <c r="DJ35" s="623"/>
      <c r="DK35" s="624"/>
      <c r="DL35" s="600">
        <v>2343</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8023449</v>
      </c>
      <c r="S36" s="664"/>
      <c r="T36" s="664"/>
      <c r="U36" s="664"/>
      <c r="V36" s="664"/>
      <c r="W36" s="664"/>
      <c r="X36" s="664"/>
      <c r="Y36" s="665"/>
      <c r="Z36" s="666">
        <v>100</v>
      </c>
      <c r="AA36" s="666"/>
      <c r="AB36" s="666"/>
      <c r="AC36" s="666"/>
      <c r="AD36" s="667">
        <v>4250218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219714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33700</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1047498</v>
      </c>
      <c r="CS36" s="592"/>
      <c r="CT36" s="592"/>
      <c r="CU36" s="592"/>
      <c r="CV36" s="592"/>
      <c r="CW36" s="592"/>
      <c r="CX36" s="592"/>
      <c r="CY36" s="593"/>
      <c r="CZ36" s="625">
        <v>15</v>
      </c>
      <c r="DA36" s="626"/>
      <c r="DB36" s="626"/>
      <c r="DC36" s="627"/>
      <c r="DD36" s="600">
        <v>596278</v>
      </c>
      <c r="DE36" s="592"/>
      <c r="DF36" s="592"/>
      <c r="DG36" s="592"/>
      <c r="DH36" s="592"/>
      <c r="DI36" s="592"/>
      <c r="DJ36" s="592"/>
      <c r="DK36" s="593"/>
      <c r="DL36" s="600">
        <v>514797</v>
      </c>
      <c r="DM36" s="592"/>
      <c r="DN36" s="592"/>
      <c r="DO36" s="592"/>
      <c r="DP36" s="592"/>
      <c r="DQ36" s="592"/>
      <c r="DR36" s="592"/>
      <c r="DS36" s="592"/>
      <c r="DT36" s="592"/>
      <c r="DU36" s="592"/>
      <c r="DV36" s="593"/>
      <c r="DW36" s="596">
        <v>11.4</v>
      </c>
      <c r="DX36" s="621"/>
      <c r="DY36" s="621"/>
      <c r="DZ36" s="621"/>
      <c r="EA36" s="621"/>
      <c r="EB36" s="621"/>
      <c r="EC36" s="622"/>
    </row>
    <row r="37" spans="2:133" ht="11.25" customHeight="1">
      <c r="AQ37" s="670" t="s">
        <v>312</v>
      </c>
      <c r="AR37" s="671"/>
      <c r="AS37" s="671"/>
      <c r="AT37" s="671"/>
      <c r="AU37" s="671"/>
      <c r="AV37" s="671"/>
      <c r="AW37" s="671"/>
      <c r="AX37" s="671"/>
      <c r="AY37" s="672"/>
      <c r="AZ37" s="591">
        <v>87493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1819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352904</v>
      </c>
      <c r="CS37" s="623"/>
      <c r="CT37" s="623"/>
      <c r="CU37" s="623"/>
      <c r="CV37" s="623"/>
      <c r="CW37" s="623"/>
      <c r="CX37" s="623"/>
      <c r="CY37" s="624"/>
      <c r="CZ37" s="625">
        <v>5</v>
      </c>
      <c r="DA37" s="626"/>
      <c r="DB37" s="626"/>
      <c r="DC37" s="627"/>
      <c r="DD37" s="600">
        <v>352879</v>
      </c>
      <c r="DE37" s="623"/>
      <c r="DF37" s="623"/>
      <c r="DG37" s="623"/>
      <c r="DH37" s="623"/>
      <c r="DI37" s="623"/>
      <c r="DJ37" s="623"/>
      <c r="DK37" s="624"/>
      <c r="DL37" s="600">
        <v>352879</v>
      </c>
      <c r="DM37" s="623"/>
      <c r="DN37" s="623"/>
      <c r="DO37" s="623"/>
      <c r="DP37" s="623"/>
      <c r="DQ37" s="623"/>
      <c r="DR37" s="623"/>
      <c r="DS37" s="623"/>
      <c r="DT37" s="623"/>
      <c r="DU37" s="623"/>
      <c r="DV37" s="624"/>
      <c r="DW37" s="596">
        <v>7.8</v>
      </c>
      <c r="DX37" s="621"/>
      <c r="DY37" s="621"/>
      <c r="DZ37" s="621"/>
      <c r="EA37" s="621"/>
      <c r="EB37" s="621"/>
      <c r="EC37" s="622"/>
    </row>
    <row r="38" spans="2:133" ht="11.25" customHeight="1">
      <c r="AQ38" s="670" t="s">
        <v>315</v>
      </c>
      <c r="AR38" s="671"/>
      <c r="AS38" s="671"/>
      <c r="AT38" s="671"/>
      <c r="AU38" s="671"/>
      <c r="AV38" s="671"/>
      <c r="AW38" s="671"/>
      <c r="AX38" s="671"/>
      <c r="AY38" s="672"/>
      <c r="AZ38" s="591">
        <v>31987</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3396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676380</v>
      </c>
      <c r="CS38" s="592"/>
      <c r="CT38" s="592"/>
      <c r="CU38" s="592"/>
      <c r="CV38" s="592"/>
      <c r="CW38" s="592"/>
      <c r="CX38" s="592"/>
      <c r="CY38" s="593"/>
      <c r="CZ38" s="625">
        <v>9.6999999999999993</v>
      </c>
      <c r="DA38" s="626"/>
      <c r="DB38" s="626"/>
      <c r="DC38" s="627"/>
      <c r="DD38" s="600">
        <v>595925</v>
      </c>
      <c r="DE38" s="592"/>
      <c r="DF38" s="592"/>
      <c r="DG38" s="592"/>
      <c r="DH38" s="592"/>
      <c r="DI38" s="592"/>
      <c r="DJ38" s="592"/>
      <c r="DK38" s="593"/>
      <c r="DL38" s="600">
        <v>532576</v>
      </c>
      <c r="DM38" s="592"/>
      <c r="DN38" s="592"/>
      <c r="DO38" s="592"/>
      <c r="DP38" s="592"/>
      <c r="DQ38" s="592"/>
      <c r="DR38" s="592"/>
      <c r="DS38" s="592"/>
      <c r="DT38" s="592"/>
      <c r="DU38" s="592"/>
      <c r="DV38" s="593"/>
      <c r="DW38" s="596">
        <v>11.8</v>
      </c>
      <c r="DX38" s="621"/>
      <c r="DY38" s="621"/>
      <c r="DZ38" s="621"/>
      <c r="EA38" s="621"/>
      <c r="EB38" s="621"/>
      <c r="EC38" s="622"/>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360577</v>
      </c>
      <c r="CS39" s="623"/>
      <c r="CT39" s="623"/>
      <c r="CU39" s="623"/>
      <c r="CV39" s="623"/>
      <c r="CW39" s="623"/>
      <c r="CX39" s="623"/>
      <c r="CY39" s="624"/>
      <c r="CZ39" s="625">
        <v>5.2</v>
      </c>
      <c r="DA39" s="626"/>
      <c r="DB39" s="626"/>
      <c r="DC39" s="627"/>
      <c r="DD39" s="600">
        <v>125000</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81514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124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49495</v>
      </c>
      <c r="CS40" s="592"/>
      <c r="CT40" s="592"/>
      <c r="CU40" s="592"/>
      <c r="CV40" s="592"/>
      <c r="CW40" s="592"/>
      <c r="CX40" s="592"/>
      <c r="CY40" s="593"/>
      <c r="CZ40" s="625">
        <v>0.7</v>
      </c>
      <c r="DA40" s="626"/>
      <c r="DB40" s="626"/>
      <c r="DC40" s="627"/>
      <c r="DD40" s="600">
        <v>45247</v>
      </c>
      <c r="DE40" s="592"/>
      <c r="DF40" s="592"/>
      <c r="DG40" s="592"/>
      <c r="DH40" s="592"/>
      <c r="DI40" s="592"/>
      <c r="DJ40" s="592"/>
      <c r="DK40" s="593"/>
      <c r="DL40" s="600">
        <v>45247</v>
      </c>
      <c r="DM40" s="592"/>
      <c r="DN40" s="592"/>
      <c r="DO40" s="592"/>
      <c r="DP40" s="592"/>
      <c r="DQ40" s="592"/>
      <c r="DR40" s="592"/>
      <c r="DS40" s="592"/>
      <c r="DT40" s="592"/>
      <c r="DU40" s="592"/>
      <c r="DV40" s="593"/>
      <c r="DW40" s="596">
        <v>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475386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291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1562258</v>
      </c>
      <c r="CS42" s="592"/>
      <c r="CT42" s="592"/>
      <c r="CU42" s="592"/>
      <c r="CV42" s="592"/>
      <c r="CW42" s="592"/>
      <c r="CX42" s="592"/>
      <c r="CY42" s="593"/>
      <c r="CZ42" s="625">
        <v>22.3</v>
      </c>
      <c r="DA42" s="674"/>
      <c r="DB42" s="674"/>
      <c r="DC42" s="675"/>
      <c r="DD42" s="600">
        <v>717850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68312</v>
      </c>
      <c r="CS43" s="623"/>
      <c r="CT43" s="623"/>
      <c r="CU43" s="623"/>
      <c r="CV43" s="623"/>
      <c r="CW43" s="623"/>
      <c r="CX43" s="623"/>
      <c r="CY43" s="624"/>
      <c r="CZ43" s="625">
        <v>1</v>
      </c>
      <c r="DA43" s="626"/>
      <c r="DB43" s="626"/>
      <c r="DC43" s="627"/>
      <c r="DD43" s="600">
        <v>68312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1552829</v>
      </c>
      <c r="CS44" s="592"/>
      <c r="CT44" s="592"/>
      <c r="CU44" s="592"/>
      <c r="CV44" s="592"/>
      <c r="CW44" s="592"/>
      <c r="CX44" s="592"/>
      <c r="CY44" s="593"/>
      <c r="CZ44" s="625">
        <v>22.2</v>
      </c>
      <c r="DA44" s="674"/>
      <c r="DB44" s="674"/>
      <c r="DC44" s="675"/>
      <c r="DD44" s="600">
        <v>715186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1112237</v>
      </c>
      <c r="CS45" s="623"/>
      <c r="CT45" s="623"/>
      <c r="CU45" s="623"/>
      <c r="CV45" s="623"/>
      <c r="CW45" s="623"/>
      <c r="CX45" s="623"/>
      <c r="CY45" s="624"/>
      <c r="CZ45" s="625">
        <v>15.9</v>
      </c>
      <c r="DA45" s="626"/>
      <c r="DB45" s="626"/>
      <c r="DC45" s="627"/>
      <c r="DD45" s="600">
        <v>311335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421722</v>
      </c>
      <c r="CS46" s="592"/>
      <c r="CT46" s="592"/>
      <c r="CU46" s="592"/>
      <c r="CV46" s="592"/>
      <c r="CW46" s="592"/>
      <c r="CX46" s="592"/>
      <c r="CY46" s="593"/>
      <c r="CZ46" s="625">
        <v>6</v>
      </c>
      <c r="DA46" s="674"/>
      <c r="DB46" s="674"/>
      <c r="DC46" s="675"/>
      <c r="DD46" s="600">
        <v>399981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9429</v>
      </c>
      <c r="CS47" s="623"/>
      <c r="CT47" s="623"/>
      <c r="CU47" s="623"/>
      <c r="CV47" s="623"/>
      <c r="CW47" s="623"/>
      <c r="CX47" s="623"/>
      <c r="CY47" s="624"/>
      <c r="CZ47" s="625">
        <v>0.1</v>
      </c>
      <c r="DA47" s="626"/>
      <c r="DB47" s="626"/>
      <c r="DC47" s="627"/>
      <c r="DD47" s="600">
        <v>2664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6991693</v>
      </c>
      <c r="CS49" s="659"/>
      <c r="CT49" s="659"/>
      <c r="CU49" s="659"/>
      <c r="CV49" s="659"/>
      <c r="CW49" s="659"/>
      <c r="CX49" s="659"/>
      <c r="CY49" s="686"/>
      <c r="CZ49" s="687">
        <v>100</v>
      </c>
      <c r="DA49" s="688"/>
      <c r="DB49" s="688"/>
      <c r="DC49" s="689"/>
      <c r="DD49" s="690">
        <v>4900646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8023</v>
      </c>
      <c r="R7" s="721"/>
      <c r="S7" s="721"/>
      <c r="T7" s="721"/>
      <c r="U7" s="721"/>
      <c r="V7" s="721">
        <v>6992</v>
      </c>
      <c r="W7" s="721"/>
      <c r="X7" s="721"/>
      <c r="Y7" s="721"/>
      <c r="Z7" s="721"/>
      <c r="AA7" s="721">
        <v>1032</v>
      </c>
      <c r="AB7" s="721"/>
      <c r="AC7" s="721"/>
      <c r="AD7" s="721"/>
      <c r="AE7" s="722"/>
      <c r="AF7" s="723">
        <v>993</v>
      </c>
      <c r="AG7" s="724"/>
      <c r="AH7" s="724"/>
      <c r="AI7" s="724"/>
      <c r="AJ7" s="725"/>
      <c r="AK7" s="760">
        <v>32</v>
      </c>
      <c r="AL7" s="761"/>
      <c r="AM7" s="761"/>
      <c r="AN7" s="761"/>
      <c r="AO7" s="761"/>
      <c r="AP7" s="761">
        <v>7919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-4</v>
      </c>
      <c r="CI7" s="758"/>
      <c r="CJ7" s="758"/>
      <c r="CK7" s="758"/>
      <c r="CL7" s="759"/>
      <c r="CM7" s="757">
        <v>34</v>
      </c>
      <c r="CN7" s="758"/>
      <c r="CO7" s="758"/>
      <c r="CP7" s="758"/>
      <c r="CQ7" s="759"/>
      <c r="CR7" s="757">
        <v>50</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7">
        <v>-11</v>
      </c>
      <c r="CI8" s="768"/>
      <c r="CJ8" s="768"/>
      <c r="CK8" s="768"/>
      <c r="CL8" s="769"/>
      <c r="CM8" s="767">
        <v>4</v>
      </c>
      <c r="CN8" s="768"/>
      <c r="CO8" s="768"/>
      <c r="CP8" s="768"/>
      <c r="CQ8" s="769"/>
      <c r="CR8" s="767">
        <v>67</v>
      </c>
      <c r="CS8" s="768"/>
      <c r="CT8" s="768"/>
      <c r="CU8" s="768"/>
      <c r="CV8" s="769"/>
      <c r="CW8" s="767" t="s">
        <v>538</v>
      </c>
      <c r="CX8" s="768"/>
      <c r="CY8" s="768"/>
      <c r="CZ8" s="768"/>
      <c r="DA8" s="769"/>
      <c r="DB8" s="767" t="s">
        <v>538</v>
      </c>
      <c r="DC8" s="768"/>
      <c r="DD8" s="768"/>
      <c r="DE8" s="768"/>
      <c r="DF8" s="769"/>
      <c r="DG8" s="767" t="s">
        <v>538</v>
      </c>
      <c r="DH8" s="768"/>
      <c r="DI8" s="768"/>
      <c r="DJ8" s="768"/>
      <c r="DK8" s="769"/>
      <c r="DL8" s="767" t="s">
        <v>538</v>
      </c>
      <c r="DM8" s="768"/>
      <c r="DN8" s="768"/>
      <c r="DO8" s="768"/>
      <c r="DP8" s="769"/>
      <c r="DQ8" s="767" t="s">
        <v>538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8023</v>
      </c>
      <c r="R23" s="780"/>
      <c r="S23" s="780"/>
      <c r="T23" s="780"/>
      <c r="U23" s="780"/>
      <c r="V23" s="780">
        <v>6992</v>
      </c>
      <c r="W23" s="780"/>
      <c r="X23" s="780"/>
      <c r="Y23" s="780"/>
      <c r="Z23" s="780"/>
      <c r="AA23" s="780">
        <v>1032</v>
      </c>
      <c r="AB23" s="780"/>
      <c r="AC23" s="780"/>
      <c r="AD23" s="780"/>
      <c r="AE23" s="781"/>
      <c r="AF23" s="782">
        <v>993</v>
      </c>
      <c r="AG23" s="780"/>
      <c r="AH23" s="780"/>
      <c r="AI23" s="780"/>
      <c r="AJ23" s="783"/>
      <c r="AK23" s="784"/>
      <c r="AL23" s="785"/>
      <c r="AM23" s="785"/>
      <c r="AN23" s="785"/>
      <c r="AO23" s="785"/>
      <c r="AP23" s="780">
        <v>7919</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1565</v>
      </c>
      <c r="R28" s="809"/>
      <c r="S28" s="809"/>
      <c r="T28" s="809"/>
      <c r="U28" s="809"/>
      <c r="V28" s="809">
        <v>1518</v>
      </c>
      <c r="W28" s="809"/>
      <c r="X28" s="809"/>
      <c r="Y28" s="809"/>
      <c r="Z28" s="809"/>
      <c r="AA28" s="809">
        <v>47</v>
      </c>
      <c r="AB28" s="809"/>
      <c r="AC28" s="809"/>
      <c r="AD28" s="809"/>
      <c r="AE28" s="810"/>
      <c r="AF28" s="811">
        <v>47</v>
      </c>
      <c r="AG28" s="809"/>
      <c r="AH28" s="809"/>
      <c r="AI28" s="809"/>
      <c r="AJ28" s="812"/>
      <c r="AK28" s="813">
        <v>82</v>
      </c>
      <c r="AL28" s="804"/>
      <c r="AM28" s="804"/>
      <c r="AN28" s="804"/>
      <c r="AO28" s="804"/>
      <c r="AP28" s="804" t="s">
        <v>538</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1644</v>
      </c>
      <c r="R29" s="745"/>
      <c r="S29" s="745"/>
      <c r="T29" s="745"/>
      <c r="U29" s="745"/>
      <c r="V29" s="745">
        <v>1498</v>
      </c>
      <c r="W29" s="745"/>
      <c r="X29" s="745"/>
      <c r="Y29" s="745"/>
      <c r="Z29" s="745"/>
      <c r="AA29" s="745">
        <v>147</v>
      </c>
      <c r="AB29" s="745"/>
      <c r="AC29" s="745"/>
      <c r="AD29" s="745"/>
      <c r="AE29" s="746"/>
      <c r="AF29" s="747">
        <v>147</v>
      </c>
      <c r="AG29" s="748"/>
      <c r="AH29" s="748"/>
      <c r="AI29" s="748"/>
      <c r="AJ29" s="749"/>
      <c r="AK29" s="816">
        <v>239</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154</v>
      </c>
      <c r="R30" s="745"/>
      <c r="S30" s="745"/>
      <c r="T30" s="745"/>
      <c r="U30" s="745"/>
      <c r="V30" s="745">
        <v>142</v>
      </c>
      <c r="W30" s="745"/>
      <c r="X30" s="745"/>
      <c r="Y30" s="745"/>
      <c r="Z30" s="745"/>
      <c r="AA30" s="745">
        <v>12</v>
      </c>
      <c r="AB30" s="745"/>
      <c r="AC30" s="745"/>
      <c r="AD30" s="745"/>
      <c r="AE30" s="746"/>
      <c r="AF30" s="747">
        <v>12</v>
      </c>
      <c r="AG30" s="748"/>
      <c r="AH30" s="748"/>
      <c r="AI30" s="748"/>
      <c r="AJ30" s="749"/>
      <c r="AK30" s="816">
        <v>63</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519</v>
      </c>
      <c r="R31" s="745"/>
      <c r="S31" s="745"/>
      <c r="T31" s="745"/>
      <c r="U31" s="745"/>
      <c r="V31" s="745">
        <v>482</v>
      </c>
      <c r="W31" s="745"/>
      <c r="X31" s="745"/>
      <c r="Y31" s="745"/>
      <c r="Z31" s="745"/>
      <c r="AA31" s="745">
        <v>37</v>
      </c>
      <c r="AB31" s="745"/>
      <c r="AC31" s="745"/>
      <c r="AD31" s="745"/>
      <c r="AE31" s="746"/>
      <c r="AF31" s="747">
        <v>37</v>
      </c>
      <c r="AG31" s="748"/>
      <c r="AH31" s="748"/>
      <c r="AI31" s="748"/>
      <c r="AJ31" s="749"/>
      <c r="AK31" s="816" t="s">
        <v>538</v>
      </c>
      <c r="AL31" s="817"/>
      <c r="AM31" s="817"/>
      <c r="AN31" s="817"/>
      <c r="AO31" s="817"/>
      <c r="AP31" s="817" t="s">
        <v>538</v>
      </c>
      <c r="AQ31" s="817"/>
      <c r="AR31" s="817"/>
      <c r="AS31" s="817"/>
      <c r="AT31" s="817"/>
      <c r="AU31" s="817" t="s">
        <v>539</v>
      </c>
      <c r="AV31" s="817"/>
      <c r="AW31" s="817"/>
      <c r="AX31" s="817"/>
      <c r="AY31" s="817"/>
      <c r="AZ31" s="818" t="s">
        <v>538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776</v>
      </c>
      <c r="R32" s="745"/>
      <c r="S32" s="745"/>
      <c r="T32" s="745"/>
      <c r="U32" s="745"/>
      <c r="V32" s="745">
        <v>32</v>
      </c>
      <c r="W32" s="745"/>
      <c r="X32" s="745"/>
      <c r="Y32" s="745"/>
      <c r="Z32" s="745"/>
      <c r="AA32" s="745">
        <v>744</v>
      </c>
      <c r="AB32" s="745"/>
      <c r="AC32" s="745"/>
      <c r="AD32" s="745"/>
      <c r="AE32" s="746"/>
      <c r="AF32" s="747">
        <v>744</v>
      </c>
      <c r="AG32" s="748"/>
      <c r="AH32" s="748"/>
      <c r="AI32" s="748"/>
      <c r="AJ32" s="749"/>
      <c r="AK32" s="816">
        <v>220</v>
      </c>
      <c r="AL32" s="817"/>
      <c r="AM32" s="817"/>
      <c r="AN32" s="817"/>
      <c r="AO32" s="817"/>
      <c r="AP32" s="817">
        <v>535</v>
      </c>
      <c r="AQ32" s="817"/>
      <c r="AR32" s="817"/>
      <c r="AS32" s="817"/>
      <c r="AT32" s="817"/>
      <c r="AU32" s="817">
        <v>352</v>
      </c>
      <c r="AV32" s="817"/>
      <c r="AW32" s="817"/>
      <c r="AX32" s="817"/>
      <c r="AY32" s="817"/>
      <c r="AZ32" s="818" t="s">
        <v>538</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84</v>
      </c>
      <c r="R33" s="745"/>
      <c r="S33" s="745"/>
      <c r="T33" s="745"/>
      <c r="U33" s="745"/>
      <c r="V33" s="745">
        <v>65</v>
      </c>
      <c r="W33" s="745"/>
      <c r="X33" s="745"/>
      <c r="Y33" s="745"/>
      <c r="Z33" s="745"/>
      <c r="AA33" s="745">
        <v>19</v>
      </c>
      <c r="AB33" s="745"/>
      <c r="AC33" s="745"/>
      <c r="AD33" s="745"/>
      <c r="AE33" s="746"/>
      <c r="AF33" s="747">
        <v>19</v>
      </c>
      <c r="AG33" s="748"/>
      <c r="AH33" s="748"/>
      <c r="AI33" s="748"/>
      <c r="AJ33" s="749"/>
      <c r="AK33" s="816">
        <v>32</v>
      </c>
      <c r="AL33" s="817"/>
      <c r="AM33" s="817"/>
      <c r="AN33" s="817"/>
      <c r="AO33" s="817"/>
      <c r="AP33" s="817">
        <v>176</v>
      </c>
      <c r="AQ33" s="817"/>
      <c r="AR33" s="817"/>
      <c r="AS33" s="817"/>
      <c r="AT33" s="817"/>
      <c r="AU33" s="817">
        <v>134</v>
      </c>
      <c r="AV33" s="817"/>
      <c r="AW33" s="817"/>
      <c r="AX33" s="817"/>
      <c r="AY33" s="817"/>
      <c r="AZ33" s="818" t="s">
        <v>538</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103</v>
      </c>
      <c r="R34" s="745"/>
      <c r="S34" s="745"/>
      <c r="T34" s="745"/>
      <c r="U34" s="745"/>
      <c r="V34" s="745">
        <v>91</v>
      </c>
      <c r="W34" s="745"/>
      <c r="X34" s="745"/>
      <c r="Y34" s="745"/>
      <c r="Z34" s="745"/>
      <c r="AA34" s="745">
        <v>12</v>
      </c>
      <c r="AB34" s="745"/>
      <c r="AC34" s="745"/>
      <c r="AD34" s="745"/>
      <c r="AE34" s="746"/>
      <c r="AF34" s="747">
        <v>12</v>
      </c>
      <c r="AG34" s="748"/>
      <c r="AH34" s="748"/>
      <c r="AI34" s="748"/>
      <c r="AJ34" s="749"/>
      <c r="AK34" s="816">
        <v>66</v>
      </c>
      <c r="AL34" s="817"/>
      <c r="AM34" s="817"/>
      <c r="AN34" s="817"/>
      <c r="AO34" s="817"/>
      <c r="AP34" s="817">
        <v>482</v>
      </c>
      <c r="AQ34" s="817"/>
      <c r="AR34" s="817"/>
      <c r="AS34" s="817"/>
      <c r="AT34" s="817"/>
      <c r="AU34" s="817">
        <v>430</v>
      </c>
      <c r="AV34" s="817"/>
      <c r="AW34" s="817"/>
      <c r="AX34" s="817"/>
      <c r="AY34" s="817"/>
      <c r="AZ34" s="818" t="s">
        <v>538</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119</v>
      </c>
      <c r="R35" s="745"/>
      <c r="S35" s="745"/>
      <c r="T35" s="745"/>
      <c r="U35" s="745"/>
      <c r="V35" s="745">
        <v>95</v>
      </c>
      <c r="W35" s="745"/>
      <c r="X35" s="745"/>
      <c r="Y35" s="745"/>
      <c r="Z35" s="745"/>
      <c r="AA35" s="745">
        <v>24</v>
      </c>
      <c r="AB35" s="745"/>
      <c r="AC35" s="745"/>
      <c r="AD35" s="745"/>
      <c r="AE35" s="746"/>
      <c r="AF35" s="747">
        <v>24</v>
      </c>
      <c r="AG35" s="748"/>
      <c r="AH35" s="748"/>
      <c r="AI35" s="748"/>
      <c r="AJ35" s="749"/>
      <c r="AK35" s="816">
        <v>21</v>
      </c>
      <c r="AL35" s="817"/>
      <c r="AM35" s="817"/>
      <c r="AN35" s="817"/>
      <c r="AO35" s="817"/>
      <c r="AP35" s="817">
        <v>207</v>
      </c>
      <c r="AQ35" s="817"/>
      <c r="AR35" s="817"/>
      <c r="AS35" s="817"/>
      <c r="AT35" s="817"/>
      <c r="AU35" s="817">
        <v>185</v>
      </c>
      <c r="AV35" s="817"/>
      <c r="AW35" s="817"/>
      <c r="AX35" s="817"/>
      <c r="AY35" s="817"/>
      <c r="AZ35" s="818" t="s">
        <v>539</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6</v>
      </c>
      <c r="R36" s="745"/>
      <c r="S36" s="745"/>
      <c r="T36" s="745"/>
      <c r="U36" s="745"/>
      <c r="V36" s="745">
        <v>6</v>
      </c>
      <c r="W36" s="745"/>
      <c r="X36" s="745"/>
      <c r="Y36" s="745"/>
      <c r="Z36" s="745"/>
      <c r="AA36" s="745" t="s">
        <v>531</v>
      </c>
      <c r="AB36" s="745"/>
      <c r="AC36" s="745"/>
      <c r="AD36" s="745"/>
      <c r="AE36" s="746"/>
      <c r="AF36" s="747" t="s">
        <v>110</v>
      </c>
      <c r="AG36" s="748"/>
      <c r="AH36" s="748"/>
      <c r="AI36" s="748"/>
      <c r="AJ36" s="749"/>
      <c r="AK36" s="816" t="s">
        <v>538</v>
      </c>
      <c r="AL36" s="817"/>
      <c r="AM36" s="817"/>
      <c r="AN36" s="817"/>
      <c r="AO36" s="817"/>
      <c r="AP36" s="817" t="s">
        <v>538</v>
      </c>
      <c r="AQ36" s="817"/>
      <c r="AR36" s="817"/>
      <c r="AS36" s="817"/>
      <c r="AT36" s="817"/>
      <c r="AU36" s="817" t="s">
        <v>538</v>
      </c>
      <c r="AV36" s="817"/>
      <c r="AW36" s="817"/>
      <c r="AX36" s="817"/>
      <c r="AY36" s="817"/>
      <c r="AZ36" s="818" t="s">
        <v>538</v>
      </c>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1041</v>
      </c>
      <c r="AG63" s="828"/>
      <c r="AH63" s="828"/>
      <c r="AI63" s="828"/>
      <c r="AJ63" s="829"/>
      <c r="AK63" s="830"/>
      <c r="AL63" s="825"/>
      <c r="AM63" s="825"/>
      <c r="AN63" s="825"/>
      <c r="AO63" s="825"/>
      <c r="AP63" s="828">
        <v>1400</v>
      </c>
      <c r="AQ63" s="828"/>
      <c r="AR63" s="828"/>
      <c r="AS63" s="828"/>
      <c r="AT63" s="828"/>
      <c r="AU63" s="828">
        <v>1101</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12034</v>
      </c>
      <c r="R68" s="852"/>
      <c r="S68" s="852"/>
      <c r="T68" s="852"/>
      <c r="U68" s="852"/>
      <c r="V68" s="852">
        <v>10345</v>
      </c>
      <c r="W68" s="852"/>
      <c r="X68" s="852"/>
      <c r="Y68" s="852"/>
      <c r="Z68" s="852"/>
      <c r="AA68" s="852">
        <v>1690</v>
      </c>
      <c r="AB68" s="852"/>
      <c r="AC68" s="852"/>
      <c r="AD68" s="852"/>
      <c r="AE68" s="852"/>
      <c r="AF68" s="852">
        <v>1109</v>
      </c>
      <c r="AG68" s="852"/>
      <c r="AH68" s="852"/>
      <c r="AI68" s="852"/>
      <c r="AJ68" s="852"/>
      <c r="AK68" s="852">
        <v>1277</v>
      </c>
      <c r="AL68" s="852"/>
      <c r="AM68" s="852"/>
      <c r="AN68" s="852"/>
      <c r="AO68" s="852"/>
      <c r="AP68" s="852" t="s">
        <v>538</v>
      </c>
      <c r="AQ68" s="852"/>
      <c r="AR68" s="852"/>
      <c r="AS68" s="852"/>
      <c r="AT68" s="852"/>
      <c r="AU68" s="852" t="s">
        <v>538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5934</v>
      </c>
      <c r="R69" s="817"/>
      <c r="S69" s="817"/>
      <c r="T69" s="817"/>
      <c r="U69" s="817"/>
      <c r="V69" s="817">
        <v>5648</v>
      </c>
      <c r="W69" s="817"/>
      <c r="X69" s="817"/>
      <c r="Y69" s="817"/>
      <c r="Z69" s="817"/>
      <c r="AA69" s="817">
        <v>287</v>
      </c>
      <c r="AB69" s="817"/>
      <c r="AC69" s="817"/>
      <c r="AD69" s="817"/>
      <c r="AE69" s="817"/>
      <c r="AF69" s="817">
        <v>264</v>
      </c>
      <c r="AG69" s="817"/>
      <c r="AH69" s="817"/>
      <c r="AI69" s="817"/>
      <c r="AJ69" s="817"/>
      <c r="AK69" s="817">
        <v>103</v>
      </c>
      <c r="AL69" s="817"/>
      <c r="AM69" s="817"/>
      <c r="AN69" s="817"/>
      <c r="AO69" s="817"/>
      <c r="AP69" s="817">
        <v>3970</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312</v>
      </c>
      <c r="R70" s="817"/>
      <c r="S70" s="817"/>
      <c r="T70" s="817"/>
      <c r="U70" s="817"/>
      <c r="V70" s="817">
        <v>268</v>
      </c>
      <c r="W70" s="817"/>
      <c r="X70" s="817"/>
      <c r="Y70" s="817"/>
      <c r="Z70" s="817"/>
      <c r="AA70" s="817">
        <v>44</v>
      </c>
      <c r="AB70" s="817"/>
      <c r="AC70" s="817"/>
      <c r="AD70" s="817"/>
      <c r="AE70" s="817"/>
      <c r="AF70" s="817">
        <v>44</v>
      </c>
      <c r="AG70" s="817"/>
      <c r="AH70" s="817"/>
      <c r="AI70" s="817"/>
      <c r="AJ70" s="817"/>
      <c r="AK70" s="817" t="s">
        <v>538</v>
      </c>
      <c r="AL70" s="817"/>
      <c r="AM70" s="817"/>
      <c r="AN70" s="817"/>
      <c r="AO70" s="817"/>
      <c r="AP70" s="817" t="s">
        <v>538</v>
      </c>
      <c r="AQ70" s="817"/>
      <c r="AR70" s="817"/>
      <c r="AS70" s="817"/>
      <c r="AT70" s="817"/>
      <c r="AU70" s="817" t="s">
        <v>539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269862</v>
      </c>
      <c r="R71" s="817"/>
      <c r="S71" s="817"/>
      <c r="T71" s="817"/>
      <c r="U71" s="817"/>
      <c r="V71" s="817">
        <v>257075</v>
      </c>
      <c r="W71" s="817"/>
      <c r="X71" s="817"/>
      <c r="Y71" s="817"/>
      <c r="Z71" s="817"/>
      <c r="AA71" s="817">
        <v>12787</v>
      </c>
      <c r="AB71" s="817"/>
      <c r="AC71" s="817"/>
      <c r="AD71" s="817"/>
      <c r="AE71" s="817"/>
      <c r="AF71" s="817">
        <v>12787</v>
      </c>
      <c r="AG71" s="817"/>
      <c r="AH71" s="817"/>
      <c r="AI71" s="817"/>
      <c r="AJ71" s="817"/>
      <c r="AK71" s="817">
        <v>1807</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14783</v>
      </c>
      <c r="AG88" s="828"/>
      <c r="AH88" s="828"/>
      <c r="AI88" s="828"/>
      <c r="AJ88" s="828"/>
      <c r="AK88" s="825"/>
      <c r="AL88" s="825"/>
      <c r="AM88" s="825"/>
      <c r="AN88" s="825"/>
      <c r="AO88" s="825"/>
      <c r="AP88" s="828">
        <v>3970</v>
      </c>
      <c r="AQ88" s="828"/>
      <c r="AR88" s="828"/>
      <c r="AS88" s="828"/>
      <c r="AT88" s="828"/>
      <c r="AU88" s="828" t="s">
        <v>538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117</v>
      </c>
      <c r="CS102" s="836"/>
      <c r="CT102" s="836"/>
      <c r="CU102" s="836"/>
      <c r="CV102" s="879"/>
      <c r="CW102" s="878" t="s">
        <v>538</v>
      </c>
      <c r="CX102" s="836"/>
      <c r="CY102" s="836"/>
      <c r="CZ102" s="836"/>
      <c r="DA102" s="879"/>
      <c r="DB102" s="878" t="s">
        <v>538</v>
      </c>
      <c r="DC102" s="836"/>
      <c r="DD102" s="836"/>
      <c r="DE102" s="836"/>
      <c r="DF102" s="879"/>
      <c r="DG102" s="878" t="s">
        <v>538</v>
      </c>
      <c r="DH102" s="836"/>
      <c r="DI102" s="836"/>
      <c r="DJ102" s="836"/>
      <c r="DK102" s="879"/>
      <c r="DL102" s="878" t="s">
        <v>538</v>
      </c>
      <c r="DM102" s="836"/>
      <c r="DN102" s="836"/>
      <c r="DO102" s="836"/>
      <c r="DP102" s="879"/>
      <c r="DQ102" s="878" t="s">
        <v>538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284</v>
      </c>
      <c r="AG109" s="881"/>
      <c r="AH109" s="881"/>
      <c r="AI109" s="881"/>
      <c r="AJ109" s="882"/>
      <c r="AK109" s="880" t="s">
        <v>283</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284</v>
      </c>
      <c r="BW109" s="881"/>
      <c r="BX109" s="881"/>
      <c r="BY109" s="881"/>
      <c r="BZ109" s="882"/>
      <c r="CA109" s="880" t="s">
        <v>283</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284</v>
      </c>
      <c r="DM109" s="881"/>
      <c r="DN109" s="881"/>
      <c r="DO109" s="881"/>
      <c r="DP109" s="882"/>
      <c r="DQ109" s="880" t="s">
        <v>283</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742228</v>
      </c>
      <c r="AB110" s="888"/>
      <c r="AC110" s="888"/>
      <c r="AD110" s="888"/>
      <c r="AE110" s="889"/>
      <c r="AF110" s="890">
        <v>715412</v>
      </c>
      <c r="AG110" s="888"/>
      <c r="AH110" s="888"/>
      <c r="AI110" s="888"/>
      <c r="AJ110" s="889"/>
      <c r="AK110" s="890">
        <v>775417</v>
      </c>
      <c r="AL110" s="888"/>
      <c r="AM110" s="888"/>
      <c r="AN110" s="888"/>
      <c r="AO110" s="889"/>
      <c r="AP110" s="891">
        <v>20.6</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6890626</v>
      </c>
      <c r="BR110" s="925"/>
      <c r="BS110" s="925"/>
      <c r="BT110" s="925"/>
      <c r="BU110" s="925"/>
      <c r="BV110" s="925">
        <v>7636927</v>
      </c>
      <c r="BW110" s="925"/>
      <c r="BX110" s="925"/>
      <c r="BY110" s="925"/>
      <c r="BZ110" s="925"/>
      <c r="CA110" s="925">
        <v>7919436</v>
      </c>
      <c r="CB110" s="925"/>
      <c r="CC110" s="925"/>
      <c r="CD110" s="925"/>
      <c r="CE110" s="925"/>
      <c r="CF110" s="939">
        <v>209.9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1201000</v>
      </c>
      <c r="BR112" s="918"/>
      <c r="BS112" s="918"/>
      <c r="BT112" s="918"/>
      <c r="BU112" s="918"/>
      <c r="BV112" s="918">
        <v>1167403</v>
      </c>
      <c r="BW112" s="918"/>
      <c r="BX112" s="918"/>
      <c r="BY112" s="918"/>
      <c r="BZ112" s="918"/>
      <c r="CA112" s="918">
        <v>1100162</v>
      </c>
      <c r="CB112" s="918"/>
      <c r="CC112" s="918"/>
      <c r="CD112" s="918"/>
      <c r="CE112" s="918"/>
      <c r="CF112" s="912">
        <v>29.2</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150402</v>
      </c>
      <c r="AB113" s="932"/>
      <c r="AC113" s="932"/>
      <c r="AD113" s="932"/>
      <c r="AE113" s="933"/>
      <c r="AF113" s="934">
        <v>148780</v>
      </c>
      <c r="AG113" s="932"/>
      <c r="AH113" s="932"/>
      <c r="AI113" s="932"/>
      <c r="AJ113" s="933"/>
      <c r="AK113" s="934">
        <v>144967</v>
      </c>
      <c r="AL113" s="932"/>
      <c r="AM113" s="932"/>
      <c r="AN113" s="932"/>
      <c r="AO113" s="933"/>
      <c r="AP113" s="935">
        <v>3.8</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369182</v>
      </c>
      <c r="BR113" s="918"/>
      <c r="BS113" s="918"/>
      <c r="BT113" s="918"/>
      <c r="BU113" s="918"/>
      <c r="BV113" s="918">
        <v>293579</v>
      </c>
      <c r="BW113" s="918"/>
      <c r="BX113" s="918"/>
      <c r="BY113" s="918"/>
      <c r="BZ113" s="918"/>
      <c r="CA113" s="918">
        <v>305710</v>
      </c>
      <c r="CB113" s="918"/>
      <c r="CC113" s="918"/>
      <c r="CD113" s="918"/>
      <c r="CE113" s="918"/>
      <c r="CF113" s="912">
        <v>8.1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72724</v>
      </c>
      <c r="AB114" s="957"/>
      <c r="AC114" s="957"/>
      <c r="AD114" s="957"/>
      <c r="AE114" s="958"/>
      <c r="AF114" s="959">
        <v>58200</v>
      </c>
      <c r="AG114" s="957"/>
      <c r="AH114" s="957"/>
      <c r="AI114" s="957"/>
      <c r="AJ114" s="958"/>
      <c r="AK114" s="959">
        <v>59242</v>
      </c>
      <c r="AL114" s="957"/>
      <c r="AM114" s="957"/>
      <c r="AN114" s="957"/>
      <c r="AO114" s="958"/>
      <c r="AP114" s="960">
        <v>1.6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1968278</v>
      </c>
      <c r="BR114" s="918"/>
      <c r="BS114" s="918"/>
      <c r="BT114" s="918"/>
      <c r="BU114" s="918"/>
      <c r="BV114" s="918">
        <v>1658495</v>
      </c>
      <c r="BW114" s="918"/>
      <c r="BX114" s="918"/>
      <c r="BY114" s="918"/>
      <c r="BZ114" s="918"/>
      <c r="CA114" s="918">
        <v>1818948</v>
      </c>
      <c r="CB114" s="918"/>
      <c r="CC114" s="918"/>
      <c r="CD114" s="918"/>
      <c r="CE114" s="918"/>
      <c r="CF114" s="912">
        <v>48.2</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220</v>
      </c>
      <c r="AB115" s="932"/>
      <c r="AC115" s="932"/>
      <c r="AD115" s="932"/>
      <c r="AE115" s="933"/>
      <c r="AF115" s="934">
        <v>220</v>
      </c>
      <c r="AG115" s="932"/>
      <c r="AH115" s="932"/>
      <c r="AI115" s="932"/>
      <c r="AJ115" s="933"/>
      <c r="AK115" s="934">
        <v>193</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v>38</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965574</v>
      </c>
      <c r="AB117" s="964"/>
      <c r="AC117" s="964"/>
      <c r="AD117" s="964"/>
      <c r="AE117" s="965"/>
      <c r="AF117" s="963">
        <v>922650</v>
      </c>
      <c r="AG117" s="964"/>
      <c r="AH117" s="964"/>
      <c r="AI117" s="964"/>
      <c r="AJ117" s="965"/>
      <c r="AK117" s="963">
        <v>979819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284</v>
      </c>
      <c r="AG118" s="881"/>
      <c r="AH118" s="881"/>
      <c r="AI118" s="881"/>
      <c r="AJ118" s="882"/>
      <c r="AK118" s="880" t="s">
        <v>283</v>
      </c>
      <c r="AL118" s="881"/>
      <c r="AM118" s="881"/>
      <c r="AN118" s="881"/>
      <c r="AO118" s="882"/>
      <c r="AP118" s="988" t="s">
        <v>403</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431</v>
      </c>
      <c r="BP118" s="992"/>
      <c r="BQ118" s="983">
        <v>10429086</v>
      </c>
      <c r="BR118" s="984"/>
      <c r="BS118" s="984"/>
      <c r="BT118" s="984"/>
      <c r="BU118" s="984"/>
      <c r="BV118" s="984">
        <v>10756404</v>
      </c>
      <c r="BW118" s="984"/>
      <c r="BX118" s="984"/>
      <c r="BY118" s="984"/>
      <c r="BZ118" s="984"/>
      <c r="CA118" s="984">
        <v>11144256</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6197507</v>
      </c>
      <c r="BR119" s="925"/>
      <c r="BS119" s="925"/>
      <c r="BT119" s="925"/>
      <c r="BU119" s="925"/>
      <c r="BV119" s="925">
        <v>6631210</v>
      </c>
      <c r="BW119" s="925"/>
      <c r="BX119" s="925"/>
      <c r="BY119" s="925"/>
      <c r="BZ119" s="925"/>
      <c r="CA119" s="925">
        <v>6677888</v>
      </c>
      <c r="CB119" s="925"/>
      <c r="CC119" s="925"/>
      <c r="CD119" s="925"/>
      <c r="CE119" s="925"/>
      <c r="CF119" s="939">
        <v>177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110</v>
      </c>
      <c r="BR120" s="918"/>
      <c r="BS120" s="918"/>
      <c r="BT120" s="918"/>
      <c r="BU120" s="918"/>
      <c r="BV120" s="918" t="s">
        <v>110</v>
      </c>
      <c r="BW120" s="918"/>
      <c r="BX120" s="918"/>
      <c r="BY120" s="918"/>
      <c r="BZ120" s="918"/>
      <c r="CA120" s="918" t="s">
        <v>110</v>
      </c>
      <c r="CB120" s="918"/>
      <c r="CC120" s="918"/>
      <c r="CD120" s="918"/>
      <c r="CE120" s="918"/>
      <c r="CF120" s="912" t="s">
        <v>110</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529518</v>
      </c>
      <c r="DH120" s="925"/>
      <c r="DI120" s="925"/>
      <c r="DJ120" s="925"/>
      <c r="DK120" s="925"/>
      <c r="DL120" s="925">
        <v>479173</v>
      </c>
      <c r="DM120" s="925"/>
      <c r="DN120" s="925"/>
      <c r="DO120" s="925"/>
      <c r="DP120" s="925"/>
      <c r="DQ120" s="925">
        <v>430089</v>
      </c>
      <c r="DR120" s="925"/>
      <c r="DS120" s="925"/>
      <c r="DT120" s="925"/>
      <c r="DU120" s="925"/>
      <c r="DV120" s="926">
        <v>11.4</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6414193</v>
      </c>
      <c r="BR121" s="984"/>
      <c r="BS121" s="984"/>
      <c r="BT121" s="984"/>
      <c r="BU121" s="984"/>
      <c r="BV121" s="984">
        <v>6873057</v>
      </c>
      <c r="BW121" s="984"/>
      <c r="BX121" s="984"/>
      <c r="BY121" s="984"/>
      <c r="BZ121" s="984"/>
      <c r="CA121" s="984">
        <v>6735560</v>
      </c>
      <c r="CB121" s="984"/>
      <c r="CC121" s="984"/>
      <c r="CD121" s="984"/>
      <c r="CE121" s="984"/>
      <c r="CF121" s="1022">
        <v>178.5</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355612</v>
      </c>
      <c r="DH121" s="918"/>
      <c r="DI121" s="918"/>
      <c r="DJ121" s="918"/>
      <c r="DK121" s="918"/>
      <c r="DL121" s="918">
        <v>370896</v>
      </c>
      <c r="DM121" s="918"/>
      <c r="DN121" s="918"/>
      <c r="DO121" s="918"/>
      <c r="DP121" s="918"/>
      <c r="DQ121" s="918">
        <v>351533</v>
      </c>
      <c r="DR121" s="918"/>
      <c r="DS121" s="918"/>
      <c r="DT121" s="918"/>
      <c r="DU121" s="918"/>
      <c r="DV121" s="919">
        <v>9.3000000000000007</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440</v>
      </c>
      <c r="BP122" s="992"/>
      <c r="BQ122" s="1032">
        <v>12611700</v>
      </c>
      <c r="BR122" s="1033"/>
      <c r="BS122" s="1033"/>
      <c r="BT122" s="1033"/>
      <c r="BU122" s="1033"/>
      <c r="BV122" s="1033">
        <v>13504267</v>
      </c>
      <c r="BW122" s="1033"/>
      <c r="BX122" s="1033"/>
      <c r="BY122" s="1033"/>
      <c r="BZ122" s="1033"/>
      <c r="CA122" s="1033">
        <v>13413448</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195096</v>
      </c>
      <c r="DH122" s="918"/>
      <c r="DI122" s="918"/>
      <c r="DJ122" s="918"/>
      <c r="DK122" s="918"/>
      <c r="DL122" s="918">
        <v>177822</v>
      </c>
      <c r="DM122" s="918"/>
      <c r="DN122" s="918"/>
      <c r="DO122" s="918"/>
      <c r="DP122" s="918"/>
      <c r="DQ122" s="918">
        <v>184974</v>
      </c>
      <c r="DR122" s="918"/>
      <c r="DS122" s="918"/>
      <c r="DT122" s="918"/>
      <c r="DU122" s="918"/>
      <c r="DV122" s="919">
        <v>4.9000000000000004</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120774</v>
      </c>
      <c r="DH123" s="957"/>
      <c r="DI123" s="957"/>
      <c r="DJ123" s="957"/>
      <c r="DK123" s="958"/>
      <c r="DL123" s="959">
        <v>139512</v>
      </c>
      <c r="DM123" s="957"/>
      <c r="DN123" s="957"/>
      <c r="DO123" s="957"/>
      <c r="DP123" s="958"/>
      <c r="DQ123" s="959">
        <v>133566</v>
      </c>
      <c r="DR123" s="957"/>
      <c r="DS123" s="957"/>
      <c r="DT123" s="957"/>
      <c r="DU123" s="958"/>
      <c r="DV123" s="960">
        <v>3.5</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220</v>
      </c>
      <c r="AB127" s="957"/>
      <c r="AC127" s="957"/>
      <c r="AD127" s="957"/>
      <c r="AE127" s="958"/>
      <c r="AF127" s="959">
        <v>220</v>
      </c>
      <c r="AG127" s="957"/>
      <c r="AH127" s="957"/>
      <c r="AI127" s="957"/>
      <c r="AJ127" s="958"/>
      <c r="AK127" s="959">
        <v>193</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110</v>
      </c>
      <c r="AB128" s="1088"/>
      <c r="AC128" s="1088"/>
      <c r="AD128" s="1088"/>
      <c r="AE128" s="1089"/>
      <c r="AF128" s="1090" t="s">
        <v>110</v>
      </c>
      <c r="AG128" s="1088"/>
      <c r="AH128" s="1088"/>
      <c r="AI128" s="1088"/>
      <c r="AJ128" s="1089"/>
      <c r="AK128" s="1090" t="s">
        <v>110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4516472</v>
      </c>
      <c r="AB129" s="957"/>
      <c r="AC129" s="957"/>
      <c r="AD129" s="957"/>
      <c r="AE129" s="958"/>
      <c r="AF129" s="959">
        <v>4455743</v>
      </c>
      <c r="AG129" s="957"/>
      <c r="AH129" s="957"/>
      <c r="AI129" s="957"/>
      <c r="AJ129" s="958"/>
      <c r="AK129" s="959">
        <v>4520434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674614</v>
      </c>
      <c r="AB130" s="957"/>
      <c r="AC130" s="957"/>
      <c r="AD130" s="957"/>
      <c r="AE130" s="958"/>
      <c r="AF130" s="959">
        <v>699539</v>
      </c>
      <c r="AG130" s="957"/>
      <c r="AH130" s="957"/>
      <c r="AI130" s="957"/>
      <c r="AJ130" s="958"/>
      <c r="AK130" s="959">
        <v>747717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3841858</v>
      </c>
      <c r="AB131" s="996"/>
      <c r="AC131" s="996"/>
      <c r="AD131" s="996"/>
      <c r="AE131" s="997"/>
      <c r="AF131" s="998">
        <v>3756204</v>
      </c>
      <c r="AG131" s="996"/>
      <c r="AH131" s="996"/>
      <c r="AI131" s="996"/>
      <c r="AJ131" s="997"/>
      <c r="AK131" s="998">
        <v>3772717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7.5734189030000003</v>
      </c>
      <c r="AB132" s="1102"/>
      <c r="AC132" s="1102"/>
      <c r="AD132" s="1102"/>
      <c r="AE132" s="1103"/>
      <c r="AF132" s="1104">
        <v>5.9397998620000001</v>
      </c>
      <c r="AG132" s="1102"/>
      <c r="AH132" s="1102"/>
      <c r="AI132" s="1102"/>
      <c r="AJ132" s="1103"/>
      <c r="AK132" s="1104">
        <v>6.1521179559999997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8.3000000000000007</v>
      </c>
      <c r="AB133" s="1109"/>
      <c r="AC133" s="1109"/>
      <c r="AD133" s="1109"/>
      <c r="AE133" s="1110"/>
      <c r="AF133" s="1108">
        <v>6.8</v>
      </c>
      <c r="AG133" s="1109"/>
      <c r="AH133" s="1109"/>
      <c r="AI133" s="1109"/>
      <c r="AJ133" s="1110"/>
      <c r="AK133" s="1108">
        <v>6.5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1061750</v>
      </c>
      <c r="L9" s="264">
        <v>95869</v>
      </c>
      <c r="M9" s="265">
        <v>97117</v>
      </c>
      <c r="N9" s="266">
        <v>-1.3</v>
      </c>
    </row>
    <row r="10" spans="1:16">
      <c r="A10" s="248"/>
      <c r="B10" s="244"/>
      <c r="C10" s="244"/>
      <c r="D10" s="244"/>
      <c r="E10" s="244"/>
      <c r="F10" s="244"/>
      <c r="G10" s="1117" t="s">
        <v>473</v>
      </c>
      <c r="H10" s="1118"/>
      <c r="I10" s="1118"/>
      <c r="J10" s="1119"/>
      <c r="K10" s="267">
        <v>32653</v>
      </c>
      <c r="L10" s="268">
        <v>2948</v>
      </c>
      <c r="M10" s="269">
        <v>9839</v>
      </c>
      <c r="N10" s="270">
        <v>-70</v>
      </c>
    </row>
    <row r="11" spans="1:16" ht="13.5" customHeight="1">
      <c r="A11" s="248"/>
      <c r="B11" s="244"/>
      <c r="C11" s="244"/>
      <c r="D11" s="244"/>
      <c r="E11" s="244"/>
      <c r="F11" s="244"/>
      <c r="G11" s="1117" t="s">
        <v>474</v>
      </c>
      <c r="H11" s="1118"/>
      <c r="I11" s="1118"/>
      <c r="J11" s="1119"/>
      <c r="K11" s="267">
        <v>161522</v>
      </c>
      <c r="L11" s="268">
        <v>14584</v>
      </c>
      <c r="M11" s="269">
        <v>18048</v>
      </c>
      <c r="N11" s="270">
        <v>-19.2</v>
      </c>
    </row>
    <row r="12" spans="1:16" ht="13.5" customHeight="1">
      <c r="A12" s="248"/>
      <c r="B12" s="244"/>
      <c r="C12" s="244"/>
      <c r="D12" s="244"/>
      <c r="E12" s="244"/>
      <c r="F12" s="244"/>
      <c r="G12" s="1117" t="s">
        <v>475</v>
      </c>
      <c r="H12" s="1118"/>
      <c r="I12" s="1118"/>
      <c r="J12" s="1119"/>
      <c r="K12" s="267">
        <v>2912</v>
      </c>
      <c r="L12" s="268">
        <v>263</v>
      </c>
      <c r="M12" s="269">
        <v>2186</v>
      </c>
      <c r="N12" s="270">
        <v>-88</v>
      </c>
    </row>
    <row r="13" spans="1:16" ht="13.5" customHeight="1">
      <c r="A13" s="248"/>
      <c r="B13" s="244"/>
      <c r="C13" s="244"/>
      <c r="D13" s="244"/>
      <c r="E13" s="244"/>
      <c r="F13" s="244"/>
      <c r="G13" s="1117" t="s">
        <v>476</v>
      </c>
      <c r="H13" s="1118"/>
      <c r="I13" s="1118"/>
      <c r="J13" s="1119"/>
      <c r="K13" s="267" t="s">
        <v>477</v>
      </c>
      <c r="L13" s="268" t="s">
        <v>477</v>
      </c>
      <c r="M13" s="269" t="s">
        <v>477</v>
      </c>
      <c r="N13" s="270" t="s">
        <v>477</v>
      </c>
    </row>
    <row r="14" spans="1:16" ht="13.5" customHeight="1">
      <c r="A14" s="248"/>
      <c r="B14" s="244"/>
      <c r="C14" s="244"/>
      <c r="D14" s="244"/>
      <c r="E14" s="244"/>
      <c r="F14" s="244"/>
      <c r="G14" s="1117" t="s">
        <v>478</v>
      </c>
      <c r="H14" s="1118"/>
      <c r="I14" s="1118"/>
      <c r="J14" s="1119"/>
      <c r="K14" s="267">
        <v>50907</v>
      </c>
      <c r="L14" s="268">
        <v>4597</v>
      </c>
      <c r="M14" s="269">
        <v>5044</v>
      </c>
      <c r="N14" s="270">
        <v>-8.9</v>
      </c>
    </row>
    <row r="15" spans="1:16" ht="13.5" customHeight="1">
      <c r="A15" s="248"/>
      <c r="B15" s="244"/>
      <c r="C15" s="244"/>
      <c r="D15" s="244"/>
      <c r="E15" s="244"/>
      <c r="F15" s="244"/>
      <c r="G15" s="1117" t="s">
        <v>479</v>
      </c>
      <c r="H15" s="1118"/>
      <c r="I15" s="1118"/>
      <c r="J15" s="1119"/>
      <c r="K15" s="267">
        <v>68312</v>
      </c>
      <c r="L15" s="268">
        <v>6168</v>
      </c>
      <c r="M15" s="269">
        <v>2764</v>
      </c>
      <c r="N15" s="270">
        <v>123.2</v>
      </c>
    </row>
    <row r="16" spans="1:16">
      <c r="A16" s="248"/>
      <c r="B16" s="244"/>
      <c r="C16" s="244"/>
      <c r="D16" s="244"/>
      <c r="E16" s="244"/>
      <c r="F16" s="244"/>
      <c r="G16" s="1120" t="s">
        <v>480</v>
      </c>
      <c r="H16" s="1121"/>
      <c r="I16" s="1121"/>
      <c r="J16" s="1122"/>
      <c r="K16" s="268">
        <v>-119343</v>
      </c>
      <c r="L16" s="268">
        <v>-10776</v>
      </c>
      <c r="M16" s="269">
        <v>-12014</v>
      </c>
      <c r="N16" s="270">
        <v>-10.3</v>
      </c>
    </row>
    <row r="17" spans="1:16">
      <c r="A17" s="248"/>
      <c r="B17" s="244"/>
      <c r="C17" s="244"/>
      <c r="D17" s="244"/>
      <c r="E17" s="244"/>
      <c r="F17" s="244"/>
      <c r="G17" s="1120" t="s">
        <v>168</v>
      </c>
      <c r="H17" s="1121"/>
      <c r="I17" s="1121"/>
      <c r="J17" s="1122"/>
      <c r="K17" s="268">
        <v>1258713</v>
      </c>
      <c r="L17" s="268">
        <v>113654</v>
      </c>
      <c r="M17" s="269">
        <v>122985</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11.38</v>
      </c>
      <c r="L21" s="281">
        <v>11.27</v>
      </c>
      <c r="M21" s="282">
        <v>0.11</v>
      </c>
      <c r="N21" s="249"/>
      <c r="O21" s="283"/>
      <c r="P21" s="279"/>
    </row>
    <row r="22" spans="1:16" s="284" customFormat="1">
      <c r="A22" s="279"/>
      <c r="B22" s="249"/>
      <c r="C22" s="249"/>
      <c r="D22" s="249"/>
      <c r="E22" s="249"/>
      <c r="F22" s="249"/>
      <c r="G22" s="1112" t="s">
        <v>486</v>
      </c>
      <c r="H22" s="1113"/>
      <c r="I22" s="1113"/>
      <c r="J22" s="1114"/>
      <c r="K22" s="285">
        <v>95</v>
      </c>
      <c r="L22" s="286">
        <v>94.8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775417</v>
      </c>
      <c r="L32" s="294">
        <v>70015</v>
      </c>
      <c r="M32" s="295">
        <v>91831</v>
      </c>
      <c r="N32" s="296">
        <v>-23.8</v>
      </c>
    </row>
    <row r="33" spans="1:16" ht="13.5" customHeight="1">
      <c r="A33" s="248"/>
      <c r="B33" s="244"/>
      <c r="C33" s="244"/>
      <c r="D33" s="244"/>
      <c r="E33" s="244"/>
      <c r="F33" s="244"/>
      <c r="G33" s="1128" t="s">
        <v>491</v>
      </c>
      <c r="H33" s="1129"/>
      <c r="I33" s="1129"/>
      <c r="J33" s="1130"/>
      <c r="K33" s="294" t="s">
        <v>477</v>
      </c>
      <c r="L33" s="294" t="s">
        <v>477</v>
      </c>
      <c r="M33" s="295" t="s">
        <v>477</v>
      </c>
      <c r="N33" s="296" t="s">
        <v>477</v>
      </c>
    </row>
    <row r="34" spans="1:16" ht="27" customHeight="1">
      <c r="A34" s="248"/>
      <c r="B34" s="244"/>
      <c r="C34" s="244"/>
      <c r="D34" s="244"/>
      <c r="E34" s="244"/>
      <c r="F34" s="244"/>
      <c r="G34" s="1128" t="s">
        <v>492</v>
      </c>
      <c r="H34" s="1129"/>
      <c r="I34" s="1129"/>
      <c r="J34" s="1130"/>
      <c r="K34" s="294" t="s">
        <v>477</v>
      </c>
      <c r="L34" s="294" t="s">
        <v>477</v>
      </c>
      <c r="M34" s="295" t="s">
        <v>477</v>
      </c>
      <c r="N34" s="296" t="s">
        <v>477</v>
      </c>
    </row>
    <row r="35" spans="1:16" ht="27" customHeight="1">
      <c r="A35" s="248"/>
      <c r="B35" s="244"/>
      <c r="C35" s="244"/>
      <c r="D35" s="244"/>
      <c r="E35" s="244"/>
      <c r="F35" s="244"/>
      <c r="G35" s="1128" t="s">
        <v>493</v>
      </c>
      <c r="H35" s="1129"/>
      <c r="I35" s="1129"/>
      <c r="J35" s="1130"/>
      <c r="K35" s="294">
        <v>144967</v>
      </c>
      <c r="L35" s="294">
        <v>13090</v>
      </c>
      <c r="M35" s="295">
        <v>23665</v>
      </c>
      <c r="N35" s="296">
        <v>-44.7</v>
      </c>
    </row>
    <row r="36" spans="1:16" ht="27" customHeight="1">
      <c r="A36" s="248"/>
      <c r="B36" s="244"/>
      <c r="C36" s="244"/>
      <c r="D36" s="244"/>
      <c r="E36" s="244"/>
      <c r="F36" s="244"/>
      <c r="G36" s="1128" t="s">
        <v>494</v>
      </c>
      <c r="H36" s="1129"/>
      <c r="I36" s="1129"/>
      <c r="J36" s="1130"/>
      <c r="K36" s="294">
        <v>59242</v>
      </c>
      <c r="L36" s="294">
        <v>5349</v>
      </c>
      <c r="M36" s="295">
        <v>4185</v>
      </c>
      <c r="N36" s="296">
        <v>27.8</v>
      </c>
    </row>
    <row r="37" spans="1:16" ht="13.5" customHeight="1">
      <c r="A37" s="248"/>
      <c r="B37" s="244"/>
      <c r="C37" s="244"/>
      <c r="D37" s="244"/>
      <c r="E37" s="244"/>
      <c r="F37" s="244"/>
      <c r="G37" s="1128" t="s">
        <v>495</v>
      </c>
      <c r="H37" s="1129"/>
      <c r="I37" s="1129"/>
      <c r="J37" s="1130"/>
      <c r="K37" s="294">
        <v>193</v>
      </c>
      <c r="L37" s="294">
        <v>17</v>
      </c>
      <c r="M37" s="295">
        <v>1887</v>
      </c>
      <c r="N37" s="296">
        <v>-99.1</v>
      </c>
    </row>
    <row r="38" spans="1:16" ht="27" customHeight="1">
      <c r="A38" s="248"/>
      <c r="B38" s="244"/>
      <c r="C38" s="244"/>
      <c r="D38" s="244"/>
      <c r="E38" s="244"/>
      <c r="F38" s="244"/>
      <c r="G38" s="1131" t="s">
        <v>496</v>
      </c>
      <c r="H38" s="1132"/>
      <c r="I38" s="1132"/>
      <c r="J38" s="1133"/>
      <c r="K38" s="297" t="s">
        <v>477</v>
      </c>
      <c r="L38" s="297" t="s">
        <v>477</v>
      </c>
      <c r="M38" s="298">
        <v>24</v>
      </c>
      <c r="N38" s="299" t="s">
        <v>477</v>
      </c>
      <c r="O38" s="293"/>
    </row>
    <row r="39" spans="1:16">
      <c r="A39" s="248"/>
      <c r="B39" s="244"/>
      <c r="C39" s="244"/>
      <c r="D39" s="244"/>
      <c r="E39" s="244"/>
      <c r="F39" s="244"/>
      <c r="G39" s="1131" t="s">
        <v>497</v>
      </c>
      <c r="H39" s="1132"/>
      <c r="I39" s="1132"/>
      <c r="J39" s="1133"/>
      <c r="K39" s="300" t="s">
        <v>477</v>
      </c>
      <c r="L39" s="300" t="s">
        <v>477</v>
      </c>
      <c r="M39" s="301">
        <v>-3963</v>
      </c>
      <c r="N39" s="302" t="s">
        <v>477</v>
      </c>
      <c r="O39" s="293"/>
    </row>
    <row r="40" spans="1:16" ht="27" customHeight="1">
      <c r="A40" s="248"/>
      <c r="B40" s="244"/>
      <c r="C40" s="244"/>
      <c r="D40" s="244"/>
      <c r="E40" s="244"/>
      <c r="F40" s="244"/>
      <c r="G40" s="1128" t="s">
        <v>498</v>
      </c>
      <c r="H40" s="1129"/>
      <c r="I40" s="1129"/>
      <c r="J40" s="1130"/>
      <c r="K40" s="300">
        <v>-747717</v>
      </c>
      <c r="L40" s="300">
        <v>-67514</v>
      </c>
      <c r="M40" s="301">
        <v>-77210</v>
      </c>
      <c r="N40" s="302">
        <v>-12.6</v>
      </c>
      <c r="O40" s="293"/>
    </row>
    <row r="41" spans="1:16">
      <c r="A41" s="248"/>
      <c r="B41" s="244"/>
      <c r="C41" s="244"/>
      <c r="D41" s="244"/>
      <c r="E41" s="244"/>
      <c r="F41" s="244"/>
      <c r="G41" s="1134" t="s">
        <v>278</v>
      </c>
      <c r="H41" s="1135"/>
      <c r="I41" s="1135"/>
      <c r="J41" s="1136"/>
      <c r="K41" s="294">
        <v>232102</v>
      </c>
      <c r="L41" s="300">
        <v>20957</v>
      </c>
      <c r="M41" s="301">
        <v>40420</v>
      </c>
      <c r="N41" s="302">
        <v>-48.2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1177777</v>
      </c>
      <c r="J51" s="320">
        <v>100476</v>
      </c>
      <c r="K51" s="321">
        <v>39</v>
      </c>
      <c r="L51" s="322">
        <v>127151</v>
      </c>
      <c r="M51" s="323">
        <v>51.8</v>
      </c>
      <c r="N51" s="324">
        <v>-12.8</v>
      </c>
    </row>
    <row r="52" spans="1:14">
      <c r="A52" s="248"/>
      <c r="B52" s="244"/>
      <c r="C52" s="244"/>
      <c r="D52" s="244"/>
      <c r="E52" s="244"/>
      <c r="F52" s="244"/>
      <c r="G52" s="325"/>
      <c r="H52" s="326" t="s">
        <v>509</v>
      </c>
      <c r="I52" s="327">
        <v>917377</v>
      </c>
      <c r="J52" s="328">
        <v>78261</v>
      </c>
      <c r="K52" s="329">
        <v>24.3</v>
      </c>
      <c r="L52" s="330">
        <v>72559</v>
      </c>
      <c r="M52" s="331">
        <v>74.900000000000006</v>
      </c>
      <c r="N52" s="332">
        <v>-50.6</v>
      </c>
    </row>
    <row r="53" spans="1:14">
      <c r="A53" s="248"/>
      <c r="B53" s="244"/>
      <c r="C53" s="244"/>
      <c r="D53" s="244"/>
      <c r="E53" s="244"/>
      <c r="F53" s="244"/>
      <c r="G53" s="310" t="s">
        <v>510</v>
      </c>
      <c r="H53" s="311"/>
      <c r="I53" s="319">
        <v>789685</v>
      </c>
      <c r="J53" s="320">
        <v>68300</v>
      </c>
      <c r="K53" s="321">
        <v>-32</v>
      </c>
      <c r="L53" s="322">
        <v>147869</v>
      </c>
      <c r="M53" s="323">
        <v>16.3</v>
      </c>
      <c r="N53" s="324">
        <v>-48.3</v>
      </c>
    </row>
    <row r="54" spans="1:14">
      <c r="A54" s="248"/>
      <c r="B54" s="244"/>
      <c r="C54" s="244"/>
      <c r="D54" s="244"/>
      <c r="E54" s="244"/>
      <c r="F54" s="244"/>
      <c r="G54" s="325"/>
      <c r="H54" s="326" t="s">
        <v>509</v>
      </c>
      <c r="I54" s="327">
        <v>588335</v>
      </c>
      <c r="J54" s="328">
        <v>50885</v>
      </c>
      <c r="K54" s="329">
        <v>-35</v>
      </c>
      <c r="L54" s="330">
        <v>63271</v>
      </c>
      <c r="M54" s="331">
        <v>-12.8</v>
      </c>
      <c r="N54" s="332">
        <v>-22.2</v>
      </c>
    </row>
    <row r="55" spans="1:14">
      <c r="A55" s="248"/>
      <c r="B55" s="244"/>
      <c r="C55" s="244"/>
      <c r="D55" s="244"/>
      <c r="E55" s="244"/>
      <c r="F55" s="244"/>
      <c r="G55" s="310" t="s">
        <v>511</v>
      </c>
      <c r="H55" s="311"/>
      <c r="I55" s="319">
        <v>806674</v>
      </c>
      <c r="J55" s="320">
        <v>70736</v>
      </c>
      <c r="K55" s="321">
        <v>3.6</v>
      </c>
      <c r="L55" s="322">
        <v>117242</v>
      </c>
      <c r="M55" s="323">
        <v>-20.7</v>
      </c>
      <c r="N55" s="324">
        <v>24.3</v>
      </c>
    </row>
    <row r="56" spans="1:14">
      <c r="A56" s="248"/>
      <c r="B56" s="244"/>
      <c r="C56" s="244"/>
      <c r="D56" s="244"/>
      <c r="E56" s="244"/>
      <c r="F56" s="244"/>
      <c r="G56" s="325"/>
      <c r="H56" s="326" t="s">
        <v>509</v>
      </c>
      <c r="I56" s="327">
        <v>498354</v>
      </c>
      <c r="J56" s="328">
        <v>43700</v>
      </c>
      <c r="K56" s="329">
        <v>-14.1</v>
      </c>
      <c r="L56" s="330">
        <v>59388</v>
      </c>
      <c r="M56" s="331">
        <v>-6.1</v>
      </c>
      <c r="N56" s="332">
        <v>-8</v>
      </c>
    </row>
    <row r="57" spans="1:14">
      <c r="A57" s="248"/>
      <c r="B57" s="244"/>
      <c r="C57" s="244"/>
      <c r="D57" s="244"/>
      <c r="E57" s="244"/>
      <c r="F57" s="244"/>
      <c r="G57" s="310" t="s">
        <v>512</v>
      </c>
      <c r="H57" s="311"/>
      <c r="I57" s="319">
        <v>1310067</v>
      </c>
      <c r="J57" s="320">
        <v>116751</v>
      </c>
      <c r="K57" s="321">
        <v>65.099999999999994</v>
      </c>
      <c r="L57" s="322">
        <v>114097</v>
      </c>
      <c r="M57" s="323">
        <v>-2.7</v>
      </c>
      <c r="N57" s="324">
        <v>67.8</v>
      </c>
    </row>
    <row r="58" spans="1:14">
      <c r="A58" s="248"/>
      <c r="B58" s="244"/>
      <c r="C58" s="244"/>
      <c r="D58" s="244"/>
      <c r="E58" s="244"/>
      <c r="F58" s="244"/>
      <c r="G58" s="325"/>
      <c r="H58" s="326" t="s">
        <v>509</v>
      </c>
      <c r="I58" s="327">
        <v>774442</v>
      </c>
      <c r="J58" s="328">
        <v>69017</v>
      </c>
      <c r="K58" s="329">
        <v>57.9</v>
      </c>
      <c r="L58" s="330">
        <v>61630</v>
      </c>
      <c r="M58" s="331">
        <v>3.8</v>
      </c>
      <c r="N58" s="332">
        <v>54.1</v>
      </c>
    </row>
    <row r="59" spans="1:14">
      <c r="A59" s="248"/>
      <c r="B59" s="244"/>
      <c r="C59" s="244"/>
      <c r="D59" s="244"/>
      <c r="E59" s="244"/>
      <c r="F59" s="244"/>
      <c r="G59" s="310" t="s">
        <v>513</v>
      </c>
      <c r="H59" s="311"/>
      <c r="I59" s="319">
        <v>1552829</v>
      </c>
      <c r="J59" s="320">
        <v>140210</v>
      </c>
      <c r="K59" s="321">
        <v>20.100000000000001</v>
      </c>
      <c r="L59" s="322">
        <v>136577</v>
      </c>
      <c r="M59" s="323">
        <v>19.7</v>
      </c>
      <c r="N59" s="324">
        <v>0.4</v>
      </c>
    </row>
    <row r="60" spans="1:14">
      <c r="A60" s="248"/>
      <c r="B60" s="244"/>
      <c r="C60" s="244"/>
      <c r="D60" s="244"/>
      <c r="E60" s="244"/>
      <c r="F60" s="244"/>
      <c r="G60" s="325"/>
      <c r="H60" s="326" t="s">
        <v>509</v>
      </c>
      <c r="I60" s="333">
        <v>421722</v>
      </c>
      <c r="J60" s="328">
        <v>38079</v>
      </c>
      <c r="K60" s="329">
        <v>-44.8</v>
      </c>
      <c r="L60" s="330">
        <v>59645</v>
      </c>
      <c r="M60" s="331">
        <v>-3.2</v>
      </c>
      <c r="N60" s="332">
        <v>-41.6</v>
      </c>
    </row>
    <row r="61" spans="1:14">
      <c r="A61" s="248"/>
      <c r="B61" s="244"/>
      <c r="C61" s="244"/>
      <c r="D61" s="244"/>
      <c r="E61" s="244"/>
      <c r="F61" s="244"/>
      <c r="G61" s="310" t="s">
        <v>514</v>
      </c>
      <c r="H61" s="334"/>
      <c r="I61" s="335">
        <v>1127406</v>
      </c>
      <c r="J61" s="336">
        <v>99295</v>
      </c>
      <c r="K61" s="337">
        <v>19.2</v>
      </c>
      <c r="L61" s="338">
        <v>128587</v>
      </c>
      <c r="M61" s="339">
        <v>12.9</v>
      </c>
      <c r="N61" s="324">
        <v>6.3</v>
      </c>
    </row>
    <row r="62" spans="1:14">
      <c r="A62" s="248"/>
      <c r="B62" s="244"/>
      <c r="C62" s="244"/>
      <c r="D62" s="244"/>
      <c r="E62" s="244"/>
      <c r="F62" s="244"/>
      <c r="G62" s="325"/>
      <c r="H62" s="326" t="s">
        <v>509</v>
      </c>
      <c r="I62" s="327">
        <v>640046</v>
      </c>
      <c r="J62" s="328">
        <v>55988</v>
      </c>
      <c r="K62" s="329">
        <v>-2.2999999999999998</v>
      </c>
      <c r="L62" s="330">
        <v>63299</v>
      </c>
      <c r="M62" s="331">
        <v>11.3</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20.36</v>
      </c>
      <c r="G47" s="12">
        <v>36.1</v>
      </c>
      <c r="H47" s="12">
        <v>46.91</v>
      </c>
      <c r="I47" s="12">
        <v>56.57</v>
      </c>
      <c r="J47" s="13">
        <v>55.8</v>
      </c>
    </row>
    <row r="48" spans="2:10" ht="57.75" customHeight="1">
      <c r="B48" s="14"/>
      <c r="C48" s="1139" t="s">
        <v>4</v>
      </c>
      <c r="D48" s="1139"/>
      <c r="E48" s="1140"/>
      <c r="F48" s="15">
        <v>8.65</v>
      </c>
      <c r="G48" s="16">
        <v>6.56</v>
      </c>
      <c r="H48" s="16">
        <v>9.8800000000000008</v>
      </c>
      <c r="I48" s="16">
        <v>15.59</v>
      </c>
      <c r="J48" s="17">
        <v>21.97</v>
      </c>
    </row>
    <row r="49" spans="2:10" ht="57.75" customHeight="1" thickBot="1">
      <c r="B49" s="18"/>
      <c r="C49" s="1141" t="s">
        <v>5</v>
      </c>
      <c r="D49" s="1141"/>
      <c r="E49" s="1142"/>
      <c r="F49" s="19">
        <v>9.06</v>
      </c>
      <c r="G49" s="20">
        <v>15.2</v>
      </c>
      <c r="H49" s="20">
        <v>11.85</v>
      </c>
      <c r="I49" s="20">
        <v>14.61</v>
      </c>
      <c r="J49" s="21">
        <v>6.64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8.57</v>
      </c>
      <c r="G34" s="33">
        <v>6.5</v>
      </c>
      <c r="H34" s="33">
        <v>9.86</v>
      </c>
      <c r="I34" s="33">
        <v>15.59</v>
      </c>
      <c r="J34" s="34">
        <v>21.97</v>
      </c>
      <c r="K34" s="22"/>
      <c r="L34" s="22"/>
      <c r="M34" s="22"/>
      <c r="N34" s="22"/>
      <c r="O34" s="22"/>
      <c r="P34" s="22"/>
    </row>
    <row r="35" spans="1:16" ht="39" customHeight="1">
      <c r="A35" s="22"/>
      <c r="B35" s="35"/>
      <c r="C35" s="1143" t="s">
        <v>522</v>
      </c>
      <c r="D35" s="1144"/>
      <c r="E35" s="1145"/>
      <c r="F35" s="36">
        <v>15.52</v>
      </c>
      <c r="G35" s="37">
        <v>16.170000000000002</v>
      </c>
      <c r="H35" s="37">
        <v>17.21</v>
      </c>
      <c r="I35" s="37">
        <v>16.010000000000002</v>
      </c>
      <c r="J35" s="38">
        <v>16.46</v>
      </c>
      <c r="K35" s="22"/>
      <c r="L35" s="22"/>
      <c r="M35" s="22"/>
      <c r="N35" s="22"/>
      <c r="O35" s="22"/>
      <c r="P35" s="22"/>
    </row>
    <row r="36" spans="1:16" ht="39" customHeight="1">
      <c r="A36" s="22"/>
      <c r="B36" s="35"/>
      <c r="C36" s="1143" t="s">
        <v>523</v>
      </c>
      <c r="D36" s="1144"/>
      <c r="E36" s="1145"/>
      <c r="F36" s="36">
        <v>0.88</v>
      </c>
      <c r="G36" s="37">
        <v>1.1399999999999999</v>
      </c>
      <c r="H36" s="37">
        <v>1.5</v>
      </c>
      <c r="I36" s="37">
        <v>2.27</v>
      </c>
      <c r="J36" s="38">
        <v>3.24</v>
      </c>
      <c r="K36" s="22"/>
      <c r="L36" s="22"/>
      <c r="M36" s="22"/>
      <c r="N36" s="22"/>
      <c r="O36" s="22"/>
      <c r="P36" s="22"/>
    </row>
    <row r="37" spans="1:16" ht="39" customHeight="1">
      <c r="A37" s="22"/>
      <c r="B37" s="35"/>
      <c r="C37" s="1143" t="s">
        <v>524</v>
      </c>
      <c r="D37" s="1144"/>
      <c r="E37" s="1145"/>
      <c r="F37" s="36">
        <v>5.26</v>
      </c>
      <c r="G37" s="37">
        <v>3.96</v>
      </c>
      <c r="H37" s="37">
        <v>2.97</v>
      </c>
      <c r="I37" s="37">
        <v>2.5099999999999998</v>
      </c>
      <c r="J37" s="38">
        <v>1.03</v>
      </c>
      <c r="K37" s="22"/>
      <c r="L37" s="22"/>
      <c r="M37" s="22"/>
      <c r="N37" s="22"/>
      <c r="O37" s="22"/>
      <c r="P37" s="22"/>
    </row>
    <row r="38" spans="1:16" ht="39" customHeight="1">
      <c r="A38" s="22"/>
      <c r="B38" s="35"/>
      <c r="C38" s="1143" t="s">
        <v>525</v>
      </c>
      <c r="D38" s="1144"/>
      <c r="E38" s="1145"/>
      <c r="F38" s="36">
        <v>1.74</v>
      </c>
      <c r="G38" s="37">
        <v>1.88</v>
      </c>
      <c r="H38" s="37">
        <v>1.71</v>
      </c>
      <c r="I38" s="37">
        <v>1.69</v>
      </c>
      <c r="J38" s="38">
        <v>0.81</v>
      </c>
      <c r="K38" s="22"/>
      <c r="L38" s="22"/>
      <c r="M38" s="22"/>
      <c r="N38" s="22"/>
      <c r="O38" s="22"/>
      <c r="P38" s="22"/>
    </row>
    <row r="39" spans="1:16" ht="39" customHeight="1">
      <c r="A39" s="22"/>
      <c r="B39" s="35"/>
      <c r="C39" s="1143" t="s">
        <v>526</v>
      </c>
      <c r="D39" s="1144"/>
      <c r="E39" s="1145"/>
      <c r="F39" s="36">
        <v>0.15</v>
      </c>
      <c r="G39" s="37">
        <v>0.33</v>
      </c>
      <c r="H39" s="37">
        <v>0.54</v>
      </c>
      <c r="I39" s="37">
        <v>0.57999999999999996</v>
      </c>
      <c r="J39" s="38">
        <v>0.53</v>
      </c>
      <c r="K39" s="22"/>
      <c r="L39" s="22"/>
      <c r="M39" s="22"/>
      <c r="N39" s="22"/>
      <c r="O39" s="22"/>
      <c r="P39" s="22"/>
    </row>
    <row r="40" spans="1:16" ht="39" customHeight="1">
      <c r="A40" s="22"/>
      <c r="B40" s="35"/>
      <c r="C40" s="1143" t="s">
        <v>527</v>
      </c>
      <c r="D40" s="1144"/>
      <c r="E40" s="1145"/>
      <c r="F40" s="36">
        <v>0.19</v>
      </c>
      <c r="G40" s="37">
        <v>0.23</v>
      </c>
      <c r="H40" s="37">
        <v>0.36</v>
      </c>
      <c r="I40" s="37">
        <v>0.44</v>
      </c>
      <c r="J40" s="38">
        <v>0.42</v>
      </c>
      <c r="K40" s="22"/>
      <c r="L40" s="22"/>
      <c r="M40" s="22"/>
      <c r="N40" s="22"/>
      <c r="O40" s="22"/>
      <c r="P40" s="22"/>
    </row>
    <row r="41" spans="1:16" ht="39" customHeight="1">
      <c r="A41" s="22"/>
      <c r="B41" s="35"/>
      <c r="C41" s="1143" t="s">
        <v>528</v>
      </c>
      <c r="D41" s="1144"/>
      <c r="E41" s="1145"/>
      <c r="F41" s="36">
        <v>0.14000000000000001</v>
      </c>
      <c r="G41" s="37">
        <v>0.16</v>
      </c>
      <c r="H41" s="37">
        <v>0.04</v>
      </c>
      <c r="I41" s="37">
        <v>0.24</v>
      </c>
      <c r="J41" s="38">
        <v>0.27</v>
      </c>
      <c r="K41" s="22"/>
      <c r="L41" s="22"/>
      <c r="M41" s="22"/>
      <c r="N41" s="22"/>
      <c r="O41" s="22"/>
      <c r="P41" s="22"/>
    </row>
    <row r="42" spans="1:16" ht="39" customHeight="1">
      <c r="A42" s="22"/>
      <c r="B42" s="39"/>
      <c r="C42" s="1143" t="s">
        <v>529</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530</v>
      </c>
      <c r="D43" s="1147"/>
      <c r="E43" s="1148"/>
      <c r="F43" s="41">
        <v>1.29</v>
      </c>
      <c r="G43" s="42">
        <v>0.55000000000000004</v>
      </c>
      <c r="H43" s="42">
        <v>0.27</v>
      </c>
      <c r="I43" s="42">
        <v>0.36</v>
      </c>
      <c r="J43" s="43">
        <v>0.26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850</v>
      </c>
      <c r="L45" s="60">
        <v>781</v>
      </c>
      <c r="M45" s="60">
        <v>742</v>
      </c>
      <c r="N45" s="60">
        <v>715</v>
      </c>
      <c r="O45" s="61">
        <v>775</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149</v>
      </c>
      <c r="L48" s="64">
        <v>135</v>
      </c>
      <c r="M48" s="64">
        <v>150</v>
      </c>
      <c r="N48" s="64">
        <v>149</v>
      </c>
      <c r="O48" s="65">
        <v>145</v>
      </c>
      <c r="P48" s="48"/>
      <c r="Q48" s="48"/>
      <c r="R48" s="48"/>
      <c r="S48" s="48"/>
      <c r="T48" s="48"/>
      <c r="U48" s="48"/>
    </row>
    <row r="49" spans="1:21" ht="30.75" customHeight="1">
      <c r="A49" s="48"/>
      <c r="B49" s="1161"/>
      <c r="C49" s="1162"/>
      <c r="D49" s="62"/>
      <c r="E49" s="1153" t="s">
        <v>15</v>
      </c>
      <c r="F49" s="1153"/>
      <c r="G49" s="1153"/>
      <c r="H49" s="1153"/>
      <c r="I49" s="1153"/>
      <c r="J49" s="1154"/>
      <c r="K49" s="63">
        <v>185</v>
      </c>
      <c r="L49" s="64">
        <v>103</v>
      </c>
      <c r="M49" s="64">
        <v>73</v>
      </c>
      <c r="N49" s="64">
        <v>58</v>
      </c>
      <c r="O49" s="65">
        <v>59</v>
      </c>
      <c r="P49" s="48"/>
      <c r="Q49" s="48"/>
      <c r="R49" s="48"/>
      <c r="S49" s="48"/>
      <c r="T49" s="48"/>
      <c r="U49" s="48"/>
    </row>
    <row r="50" spans="1:21" ht="30.75" customHeight="1">
      <c r="A50" s="48"/>
      <c r="B50" s="1161"/>
      <c r="C50" s="1162"/>
      <c r="D50" s="62"/>
      <c r="E50" s="1153" t="s">
        <v>16</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v>0</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796</v>
      </c>
      <c r="L52" s="64">
        <v>734</v>
      </c>
      <c r="M52" s="64">
        <v>675</v>
      </c>
      <c r="N52" s="64">
        <v>699</v>
      </c>
      <c r="O52" s="65">
        <v>747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388</v>
      </c>
      <c r="L53" s="69">
        <v>285</v>
      </c>
      <c r="M53" s="69">
        <v>290</v>
      </c>
      <c r="N53" s="69">
        <v>223</v>
      </c>
      <c r="O53" s="70">
        <v>232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2015-04-01T06:22:46Z</cp:lastPrinted>
  <dcterms:created xsi:type="dcterms:W3CDTF">2015-02-17T07:48:41Z</dcterms:created>
  <dcterms:modified xsi:type="dcterms:W3CDTF">2015-04-09T11:03:28Z</dcterms:modified>
  <cp:category/>
</cp:coreProperties>
</file>